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B3885D9A-C1F0-4AAA-9D53-6D637A552921}" xr6:coauthVersionLast="45" xr6:coauthVersionMax="45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'!$A$2:$BJ$59</definedName>
    <definedName name="_xlnm._FilterDatabase" localSheetId="1" hidden="1">'GAS 5Kg '!$A$3:$BJ$61</definedName>
    <definedName name="_xlnm._FilterDatabase" localSheetId="2" hidden="1">Sheet1!$B$2:$C$38</definedName>
  </definedNames>
  <calcPr calcId="181029"/>
</workbook>
</file>

<file path=xl/calcChain.xml><?xml version="1.0" encoding="utf-8"?>
<calcChain xmlns="http://schemas.openxmlformats.org/spreadsheetml/2006/main">
  <c r="BK42" i="3" l="1"/>
  <c r="BJ42" i="3"/>
  <c r="BK41" i="3"/>
  <c r="BJ41" i="3"/>
  <c r="BK40" i="3"/>
  <c r="BJ40" i="3"/>
  <c r="BK39" i="3"/>
  <c r="BJ39" i="3"/>
  <c r="BK38" i="3"/>
  <c r="BJ38" i="3"/>
  <c r="BK37" i="3"/>
  <c r="BJ37" i="3"/>
  <c r="BK36" i="3"/>
  <c r="BJ36" i="3"/>
  <c r="BK35" i="3"/>
  <c r="BJ35" i="3"/>
  <c r="BK34" i="3"/>
  <c r="BJ34" i="3"/>
  <c r="BK33" i="3"/>
  <c r="BJ33" i="3"/>
  <c r="BK32" i="3"/>
  <c r="BJ32" i="3"/>
  <c r="BK31" i="3"/>
  <c r="BJ31" i="3"/>
  <c r="BK30" i="3"/>
  <c r="BJ30" i="3"/>
  <c r="BK29" i="3"/>
  <c r="BJ29" i="3"/>
  <c r="BK28" i="3"/>
  <c r="BJ28" i="3"/>
  <c r="BK27" i="3"/>
  <c r="BJ27" i="3"/>
  <c r="BK26" i="3"/>
  <c r="BJ26" i="3"/>
  <c r="BK25" i="3"/>
  <c r="BJ25" i="3"/>
  <c r="BK24" i="3"/>
  <c r="BJ24" i="3"/>
  <c r="BK23" i="3"/>
  <c r="BJ23" i="3"/>
  <c r="BK22" i="3"/>
  <c r="BJ22" i="3"/>
  <c r="BK21" i="3"/>
  <c r="BJ21" i="3"/>
  <c r="BK20" i="3"/>
  <c r="BJ20" i="3"/>
  <c r="BK19" i="3"/>
  <c r="BJ19" i="3"/>
  <c r="BK18" i="3"/>
  <c r="BJ18" i="3"/>
  <c r="BK17" i="3"/>
  <c r="BJ17" i="3"/>
  <c r="BK16" i="3"/>
  <c r="BJ16" i="3"/>
  <c r="BK15" i="3"/>
  <c r="BJ15" i="3"/>
  <c r="BK14" i="3"/>
  <c r="BJ14" i="3"/>
  <c r="BK13" i="3"/>
  <c r="BJ13" i="3"/>
  <c r="BK12" i="3"/>
  <c r="BJ12" i="3"/>
  <c r="BK11" i="3"/>
  <c r="BJ11" i="3"/>
  <c r="BK10" i="3"/>
  <c r="BJ10" i="3"/>
  <c r="BK9" i="3"/>
  <c r="BJ9" i="3"/>
  <c r="BK8" i="3"/>
  <c r="BJ8" i="3"/>
  <c r="BK7" i="3"/>
  <c r="BJ7" i="3"/>
  <c r="BK6" i="3"/>
  <c r="BJ6" i="3"/>
  <c r="BK5" i="3"/>
  <c r="BJ5" i="3"/>
  <c r="BK42" i="1"/>
  <c r="BJ42" i="1"/>
  <c r="BK41" i="1"/>
  <c r="BJ41" i="1"/>
  <c r="BK40" i="1"/>
  <c r="BJ40" i="1"/>
  <c r="BK39" i="1"/>
  <c r="BJ39" i="1"/>
  <c r="BK38" i="1"/>
  <c r="BJ38" i="1"/>
  <c r="BK37" i="1"/>
  <c r="BJ37" i="1"/>
  <c r="BK36" i="1"/>
  <c r="BJ36" i="1"/>
  <c r="BK35" i="1"/>
  <c r="BJ35" i="1"/>
  <c r="BK34" i="1"/>
  <c r="BJ34" i="1"/>
  <c r="BK33" i="1"/>
  <c r="BJ33" i="1"/>
  <c r="BK32" i="1"/>
  <c r="BJ32" i="1"/>
  <c r="BK31" i="1"/>
  <c r="BJ31" i="1"/>
  <c r="BK30" i="1"/>
  <c r="BJ30" i="1"/>
  <c r="BK29" i="1"/>
  <c r="BJ29" i="1"/>
  <c r="BK28" i="1"/>
  <c r="BJ28" i="1"/>
  <c r="BK27" i="1"/>
  <c r="BJ27" i="1"/>
  <c r="BK26" i="1"/>
  <c r="BJ26" i="1"/>
  <c r="BK25" i="1"/>
  <c r="BJ25" i="1"/>
  <c r="BK24" i="1"/>
  <c r="BJ24" i="1"/>
  <c r="BK23" i="1"/>
  <c r="BJ23" i="1"/>
  <c r="BK22" i="1"/>
  <c r="BJ22" i="1"/>
  <c r="BK21" i="1"/>
  <c r="BJ21" i="1"/>
  <c r="BK20" i="1"/>
  <c r="BJ20" i="1"/>
  <c r="BK19" i="1"/>
  <c r="BJ19" i="1"/>
  <c r="BK18" i="1"/>
  <c r="BJ18" i="1"/>
  <c r="BK17" i="1"/>
  <c r="BJ17" i="1"/>
  <c r="BK16" i="1"/>
  <c r="BJ16" i="1"/>
  <c r="BK15" i="1"/>
  <c r="BJ15" i="1"/>
  <c r="BK14" i="1"/>
  <c r="BJ14" i="1"/>
  <c r="BK13" i="1"/>
  <c r="BJ13" i="1"/>
  <c r="BK12" i="1"/>
  <c r="BJ12" i="1"/>
  <c r="BK11" i="1"/>
  <c r="BJ11" i="1"/>
  <c r="BK10" i="1"/>
  <c r="BJ10" i="1"/>
  <c r="BK9" i="1"/>
  <c r="BJ9" i="1"/>
  <c r="BK8" i="1"/>
  <c r="BJ8" i="1"/>
  <c r="BK7" i="1"/>
  <c r="BJ7" i="1"/>
  <c r="BK6" i="1"/>
  <c r="BJ6" i="1"/>
  <c r="BK5" i="1"/>
  <c r="BJ5" i="1"/>
  <c r="BI42" i="1"/>
  <c r="BI42" i="3" l="1"/>
  <c r="BH42" i="3" l="1"/>
  <c r="BI43" i="3" s="1"/>
  <c r="BG42" i="3"/>
  <c r="BH42" i="1"/>
  <c r="BI43" i="1" s="1"/>
  <c r="BG42" i="1"/>
  <c r="BH43" i="1" l="1"/>
  <c r="BH43" i="3"/>
  <c r="BF42" i="1" l="1"/>
  <c r="BG43" i="1" s="1"/>
  <c r="BF42" i="3"/>
  <c r="BG43" i="3" s="1"/>
  <c r="BE42" i="3"/>
  <c r="BE42" i="1"/>
  <c r="BF43" i="3" l="1"/>
  <c r="BF43" i="1"/>
  <c r="BD42" i="1"/>
  <c r="BE43" i="1" s="1"/>
  <c r="BD42" i="3"/>
  <c r="BE43" i="3" s="1"/>
  <c r="BC42" i="1" l="1"/>
  <c r="BD43" i="1" s="1"/>
  <c r="BC42" i="3"/>
  <c r="BD43" i="3" s="1"/>
  <c r="BB42" i="3" l="1"/>
  <c r="BC43" i="3" s="1"/>
  <c r="BB42" i="1"/>
  <c r="BC43" i="1" s="1"/>
  <c r="BA42" i="3" l="1"/>
  <c r="BB43" i="3" s="1"/>
  <c r="BA42" i="1"/>
  <c r="BB43" i="1" s="1"/>
  <c r="AZ42" i="1" l="1"/>
  <c r="BA43" i="1" s="1"/>
  <c r="AZ42" i="3"/>
  <c r="BA43" i="3" s="1"/>
  <c r="AY42" i="3"/>
  <c r="AY42" i="1"/>
  <c r="AX42" i="1"/>
  <c r="AZ43" i="1" l="1"/>
  <c r="AZ43" i="3"/>
  <c r="AY43" i="1"/>
  <c r="AX42" i="3"/>
  <c r="AY43" i="3" s="1"/>
  <c r="AW42" i="1" l="1"/>
  <c r="AW42" i="3"/>
  <c r="AV42" i="1"/>
  <c r="BH44" i="1" s="1"/>
  <c r="AV42" i="3"/>
  <c r="BH44" i="3" s="1"/>
  <c r="AX43" i="3" l="1"/>
  <c r="BI44" i="3"/>
  <c r="AX43" i="1"/>
  <c r="BI44" i="1"/>
  <c r="AW43" i="3"/>
  <c r="AW43" i="1"/>
  <c r="AU42" i="3"/>
  <c r="AU42" i="1"/>
  <c r="AT42" i="1"/>
  <c r="BF44" i="1" s="1"/>
  <c r="AT42" i="3"/>
  <c r="BF44" i="3" s="1"/>
  <c r="AV43" i="1" l="1"/>
  <c r="BG44" i="1"/>
  <c r="AV43" i="3"/>
  <c r="BG44" i="3"/>
  <c r="AU43" i="3"/>
  <c r="AU43" i="1"/>
  <c r="AS42" i="1"/>
  <c r="AS42" i="3"/>
  <c r="AT43" i="3" l="1"/>
  <c r="BE44" i="3"/>
  <c r="AT43" i="1"/>
  <c r="BE44" i="1"/>
  <c r="AR42" i="1"/>
  <c r="AR42" i="3"/>
  <c r="AQ42" i="3"/>
  <c r="BC44" i="3" s="1"/>
  <c r="AQ42" i="1"/>
  <c r="BC44" i="1" s="1"/>
  <c r="AO42" i="1"/>
  <c r="BA44" i="1" s="1"/>
  <c r="AP42" i="1"/>
  <c r="BB44" i="1" s="1"/>
  <c r="AO42" i="3"/>
  <c r="BA44" i="3" s="1"/>
  <c r="AP42" i="3"/>
  <c r="BB44" i="3" s="1"/>
  <c r="AL42" i="3"/>
  <c r="AX44" i="3" s="1"/>
  <c r="AM42" i="3"/>
  <c r="AY44" i="3" s="1"/>
  <c r="AN42" i="3"/>
  <c r="AL42" i="1"/>
  <c r="AX44" i="1" s="1"/>
  <c r="AM42" i="1"/>
  <c r="AY44" i="1" s="1"/>
  <c r="AN42" i="1"/>
  <c r="AK42" i="3"/>
  <c r="AW44" i="3" s="1"/>
  <c r="AK42" i="1"/>
  <c r="AW44" i="1" s="1"/>
  <c r="AS43" i="3" l="1"/>
  <c r="BD44" i="3"/>
  <c r="AS43" i="1"/>
  <c r="BD44" i="1"/>
  <c r="AZ44" i="3"/>
  <c r="AZ44" i="1"/>
  <c r="AR43" i="3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V44" i="3" s="1"/>
  <c r="AK43" i="3" l="1"/>
  <c r="AJ42" i="1"/>
  <c r="AV44" i="1" s="1"/>
  <c r="AI42" i="3"/>
  <c r="AJ43" i="3" l="1"/>
  <c r="AU44" i="3"/>
  <c r="AK43" i="1"/>
  <c r="AI42" i="1"/>
  <c r="AH42" i="1"/>
  <c r="AT44" i="1" s="1"/>
  <c r="AG42" i="1"/>
  <c r="AS44" i="1" s="1"/>
  <c r="AJ43" i="1" l="1"/>
  <c r="AU44" i="1"/>
  <c r="AI43" i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<sst xmlns="http://schemas.openxmlformats.org/spreadsheetml/2006/main" count="181" uniqueCount="51">
  <si>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</si>
  <si>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</si>
  <si>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</si>
  <si>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</si>
  <si>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</si>
  <si>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</si>
  <si>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</si>
  <si>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</si>
  <si>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</si>
  <si>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</si>
  <si>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</si>
  <si>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</si>
  <si>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</si>
  <si>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</si>
  <si>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</si>
  <si>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</si>
  <si>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</si>
  <si>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</si>
  <si>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</si>
  <si>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</si>
  <si>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</si>
  <si>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</si>
  <si>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</si>
  <si>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</si>
  <si>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</si>
  <si>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</si>
  <si>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</si>
  <si>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</si>
  <si>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</si>
  <si>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</si>
  <si>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</si>
  <si>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</si>
  <si>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</si>
  <si>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</si>
  <si>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</si>
  <si>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</si>
  <si>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</si>
  <si>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</si>
  <si>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</si>
  <si>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</si>
  <si>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</si>
  <si>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</si>
  <si>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</si>
  <si>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</si>
  <si>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</si>
  <si>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</si>
  <si>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</si>
  <si>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oct 2020) </t>
  </si>
  <si>
    <t xml:space="preserve">PRICE WATCH (JANUARY 2016 - OCT 2020)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</si>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</sst>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2" fontId="25" fillId="0" borderId="2" xfId="4" applyNumberFormat="1" applyFont="1" applyFill="1" applyBorder="1" applyAlignment="1">
      <alignment horizontal="right" wrapText="1"/>
    </xf>
    <xf numFmtId="2" fontId="26" fillId="0" borderId="2" xfId="2" applyNumberFormat="1" applyFont="1" applyFill="1" applyBorder="1" applyAlignment="1">
      <alignment horizontal="right" wrapText="1"/>
    </xf>
    <xf numFmtId="2" fontId="26" fillId="0" borderId="2" xfId="4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27" fillId="0" borderId="2" xfId="2" applyNumberFormat="1" applyFont="1" applyBorder="1" applyAlignment="1">
      <alignment horizontal="right" wrapText="1"/>
    </xf>
    <xf numFmtId="2" fontId="27" fillId="0" borderId="2" xfId="2" applyNumberFormat="1" applyFont="1" applyFill="1" applyBorder="1" applyAlignment="1">
      <alignment horizontal="right" wrapText="1"/>
    </xf>
    <xf numFmtId="2" fontId="28" fillId="0" borderId="2" xfId="2" applyNumberFormat="1" applyFont="1" applyFill="1" applyBorder="1" applyAlignment="1">
      <alignment horizontal="right" wrapText="1"/>
    </xf>
    <xf numFmtId="2" fontId="28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2" fontId="29" fillId="0" borderId="2" xfId="2" applyNumberFormat="1" applyFont="1" applyFill="1" applyBorder="1" applyAlignment="1">
      <alignment horizontal="right" wrapText="1"/>
    </xf>
    <xf numFmtId="2" fontId="29" fillId="0" borderId="0" xfId="2" applyNumberFormat="1" applyFont="1" applyFill="1" applyBorder="1" applyAlignment="1">
      <alignment horizontal="right" wrapText="1"/>
    </xf>
    <xf numFmtId="0" fontId="30" fillId="0" borderId="4" xfId="0" applyFont="1" applyBorder="1"/>
    <xf numFmtId="0" fontId="31" fillId="4" borderId="4" xfId="0" applyFont="1" applyFill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/>
    </xf>
    <xf numFmtId="165" fontId="33" fillId="4" borderId="0" xfId="0" applyNumberFormat="1" applyFont="1" applyFill="1" applyAlignment="1">
      <alignment horizontal="right" vertical="center"/>
    </xf>
    <xf numFmtId="165" fontId="33" fillId="4" borderId="4" xfId="0" applyNumberFormat="1" applyFont="1" applyFill="1" applyBorder="1" applyAlignment="1">
      <alignment horizontal="right" vertical="center" wrapText="1"/>
    </xf>
    <xf numFmtId="0" fontId="30" fillId="0" borderId="4" xfId="0" applyFont="1" applyBorder="1" applyAlignment="1">
      <alignment horizontal="center"/>
    </xf>
    <xf numFmtId="0" fontId="34" fillId="0" borderId="4" xfId="0" applyFont="1" applyBorder="1"/>
    <xf numFmtId="0" fontId="34" fillId="0" borderId="0" xfId="0" applyFont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72"/>
  <sheetViews>
    <sheetView workbookViewId="0">
      <pane xSplit="1" topLeftCell="AZ1" activePane="topRight" state="frozen"/>
      <selection activeCell="AX47" sqref="AX47"/>
      <selection pane="topRight" activeCell="BH3" sqref="BH3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62" max="63" width="29" style="108" customWidth="1"/>
  </cols>
  <sheetData>
    <row r="2" spans="1:63" ht="15" customHeight="1" x14ac:dyDescent="0.35">
      <c r="C2" s="5" t="s">
        <v>43</v>
      </c>
      <c r="BJ2" s="102"/>
      <c r="BK2" s="102"/>
    </row>
    <row r="3" spans="1:63" ht="15" customHeight="1" x14ac:dyDescent="0.35">
      <c r="C3" s="5" t="s">
        <v>47</v>
      </c>
      <c r="BJ3" s="103" t="s">
        <v>49</v>
      </c>
      <c r="BK3" s="103" t="s">
        <v>50</v>
      </c>
    </row>
    <row r="4" spans="1:63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42">
        <v>43709</v>
      </c>
      <c r="AV4" s="42">
        <v>43739</v>
      </c>
      <c r="AW4" s="42">
        <v>43770</v>
      </c>
      <c r="AX4" s="42">
        <v>43800</v>
      </c>
      <c r="AY4" s="42">
        <v>43831</v>
      </c>
      <c r="AZ4" s="42">
        <v>43862</v>
      </c>
      <c r="BA4" s="42">
        <v>43891</v>
      </c>
      <c r="BB4" s="42">
        <v>43922</v>
      </c>
      <c r="BC4" s="42">
        <v>43952</v>
      </c>
      <c r="BD4" s="42">
        <v>43983</v>
      </c>
      <c r="BE4" s="42">
        <v>44013</v>
      </c>
      <c r="BF4" s="42">
        <v>44044</v>
      </c>
      <c r="BG4" s="42">
        <v>44075</v>
      </c>
      <c r="BH4" s="42">
        <v>44105</v>
      </c>
      <c r="BI4" s="42">
        <v>44136</v>
      </c>
      <c r="BJ4" s="103"/>
      <c r="BK4" s="103"/>
    </row>
    <row r="5" spans="1:63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89">
        <v>4457.1428571428596</v>
      </c>
      <c r="AV5" s="87">
        <v>4352</v>
      </c>
      <c r="AW5" s="90">
        <v>4260</v>
      </c>
      <c r="AX5" s="91">
        <v>4458.0589034977902</v>
      </c>
      <c r="AY5" s="7">
        <v>4344.4444444444398</v>
      </c>
      <c r="AZ5" s="92">
        <v>4320</v>
      </c>
      <c r="BA5" s="95">
        <v>4270</v>
      </c>
      <c r="BB5" s="96">
        <v>4180</v>
      </c>
      <c r="BC5" s="97">
        <v>4110</v>
      </c>
      <c r="BD5" s="98">
        <v>4109.090909090909</v>
      </c>
      <c r="BE5" s="97">
        <v>3997.5</v>
      </c>
      <c r="BF5" s="98">
        <v>4121.2687213300596</v>
      </c>
      <c r="BG5" s="92">
        <v>4100.3333333333303</v>
      </c>
      <c r="BH5" s="87">
        <v>4167.5</v>
      </c>
      <c r="BI5" s="100">
        <v>4098</v>
      </c>
      <c r="BJ5" s="104">
        <f>(BI5-AW5)/AW5*100</f>
        <v>-3.8028169014084505</v>
      </c>
      <c r="BK5" s="104">
        <f>(BI5-BH5)/BH5*100</f>
        <v>-1.6676664667066587</v>
      </c>
    </row>
    <row r="6" spans="1:63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89">
        <v>3874</v>
      </c>
      <c r="AV6" s="87">
        <v>3980</v>
      </c>
      <c r="AW6" s="90">
        <v>3840</v>
      </c>
      <c r="AX6" s="91">
        <v>3960</v>
      </c>
      <c r="AY6" s="7">
        <v>3940</v>
      </c>
      <c r="AZ6" s="92">
        <v>4020</v>
      </c>
      <c r="BA6" s="95">
        <v>4075</v>
      </c>
      <c r="BB6" s="96">
        <v>4075</v>
      </c>
      <c r="BC6" s="97">
        <v>4000</v>
      </c>
      <c r="BD6" s="98">
        <v>3979.7630340063338</v>
      </c>
      <c r="BE6" s="97">
        <v>3880</v>
      </c>
      <c r="BF6" s="98">
        <v>3860</v>
      </c>
      <c r="BG6" s="92">
        <v>3885</v>
      </c>
      <c r="BH6" s="87">
        <v>3860</v>
      </c>
      <c r="BI6" s="100">
        <v>3933.3333333333335</v>
      </c>
      <c r="BJ6" s="104">
        <f t="shared" ref="BJ6:BJ42" si="0">(BI6-AW6)/AW6*100</f>
        <v>2.4305555555555594</v>
      </c>
      <c r="BK6" s="104">
        <f t="shared" ref="BK6:BK42" si="1">(BI6-BH6)/BH6*100</f>
        <v>1.8998272884283285</v>
      </c>
    </row>
    <row r="7" spans="1:63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4078.75</v>
      </c>
      <c r="AU7" s="89">
        <v>4129.118070582037</v>
      </c>
      <c r="AV7" s="87">
        <v>4092.0225418684004</v>
      </c>
      <c r="AW7" s="90">
        <v>4059.7423872258869</v>
      </c>
      <c r="AX7" s="91">
        <v>4056.405482748688</v>
      </c>
      <c r="AY7" s="7">
        <v>4133.3333333333303</v>
      </c>
      <c r="AZ7" s="92">
        <v>4035.292237402753</v>
      </c>
      <c r="BA7" s="95">
        <v>4050</v>
      </c>
      <c r="BB7" s="96">
        <v>4057.3624372929007</v>
      </c>
      <c r="BC7" s="97">
        <v>4062.1796106086522</v>
      </c>
      <c r="BD7" s="98">
        <v>4065.8198603911706</v>
      </c>
      <c r="BE7" s="97">
        <v>4069.7671456537428</v>
      </c>
      <c r="BF7" s="98">
        <v>4066.1795647694585</v>
      </c>
      <c r="BG7" s="92">
        <v>4072.9998865119296</v>
      </c>
      <c r="BH7" s="87">
        <v>4068.3579422057132</v>
      </c>
      <c r="BI7" s="100">
        <v>4066.3920806576316</v>
      </c>
      <c r="BJ7" s="104">
        <f t="shared" si="0"/>
        <v>0.16379594559172492</v>
      </c>
      <c r="BK7" s="104">
        <f t="shared" si="1"/>
        <v>-4.8320761742410269E-2</v>
      </c>
    </row>
    <row r="8" spans="1:63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89">
        <v>4685.04840924577</v>
      </c>
      <c r="AV8" s="87">
        <v>4522.5</v>
      </c>
      <c r="AW8" s="90">
        <v>4622.2222222222199</v>
      </c>
      <c r="AX8" s="91">
        <v>4680.0466099914756</v>
      </c>
      <c r="AY8" s="7">
        <v>4687.2222222222226</v>
      </c>
      <c r="AZ8" s="92">
        <v>4659.6247684998589</v>
      </c>
      <c r="BA8" s="95">
        <v>4665</v>
      </c>
      <c r="BB8" s="96">
        <v>4686.875</v>
      </c>
      <c r="BC8" s="97">
        <v>4546.9546696074003</v>
      </c>
      <c r="BD8" s="98">
        <v>4555.5555555555557</v>
      </c>
      <c r="BE8" s="97">
        <v>4634.3867757338521</v>
      </c>
      <c r="BF8" s="98">
        <v>4622.5</v>
      </c>
      <c r="BG8" s="92">
        <v>4554.4444444444398</v>
      </c>
      <c r="BH8" s="87">
        <v>4562.5</v>
      </c>
      <c r="BI8" s="100">
        <v>4587.6000000000004</v>
      </c>
      <c r="BJ8" s="104">
        <f t="shared" si="0"/>
        <v>-0.7490384615384037</v>
      </c>
      <c r="BK8" s="104">
        <f t="shared" si="1"/>
        <v>0.55013698630137786</v>
      </c>
    </row>
    <row r="9" spans="1:63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4478.1428571428596</v>
      </c>
      <c r="AU9" s="89">
        <v>4539.6822640919763</v>
      </c>
      <c r="AV9" s="87">
        <v>4546.7701454108892</v>
      </c>
      <c r="AW9" s="90">
        <v>4521.4781783835224</v>
      </c>
      <c r="AX9" s="91">
        <v>4516.7217626513248</v>
      </c>
      <c r="AY9" s="7">
        <v>4464.2857142857101</v>
      </c>
      <c r="AZ9" s="92">
        <v>4508.8602946796591</v>
      </c>
      <c r="BA9" s="95">
        <v>4535</v>
      </c>
      <c r="BB9" s="96">
        <v>4498.4172166754688</v>
      </c>
      <c r="BC9" s="97">
        <v>4497.4929029598652</v>
      </c>
      <c r="BD9" s="98">
        <v>4496.7292661038573</v>
      </c>
      <c r="BE9" s="97">
        <v>4498.9639064869152</v>
      </c>
      <c r="BF9" s="98">
        <v>4502.0193514448983</v>
      </c>
      <c r="BG9" s="92">
        <v>4451.7857142857101</v>
      </c>
      <c r="BH9" s="87">
        <v>4503.13871918116</v>
      </c>
      <c r="BI9" s="100">
        <v>4499.5217220093473</v>
      </c>
      <c r="BJ9" s="104">
        <f t="shared" si="0"/>
        <v>-0.48560350195087693</v>
      </c>
      <c r="BK9" s="104">
        <f t="shared" si="1"/>
        <v>-8.0321691099723286E-2</v>
      </c>
    </row>
    <row r="10" spans="1:63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89">
        <v>4468.3653438253796</v>
      </c>
      <c r="AV10" s="11">
        <v>4462.6183005869871</v>
      </c>
      <c r="AW10" s="90">
        <v>4300</v>
      </c>
      <c r="AX10" s="91">
        <v>4396.8320065478902</v>
      </c>
      <c r="AY10" s="7">
        <v>4400</v>
      </c>
      <c r="AZ10" s="11">
        <v>4479.7518436326081</v>
      </c>
      <c r="BA10" s="95">
        <v>4450</v>
      </c>
      <c r="BB10" s="96">
        <v>4473.9009887962748</v>
      </c>
      <c r="BC10" s="97">
        <v>4463.5500952409575</v>
      </c>
      <c r="BD10" s="98">
        <v>4458.467095358913</v>
      </c>
      <c r="BE10" s="97">
        <v>4500</v>
      </c>
      <c r="BF10" s="98">
        <v>4452.6793581457068</v>
      </c>
      <c r="BG10" s="92">
        <v>4441.8781361569954</v>
      </c>
      <c r="BH10" s="87">
        <v>4439.6779689221721</v>
      </c>
      <c r="BI10" s="11">
        <v>4437.7716060480025</v>
      </c>
      <c r="BJ10" s="104">
        <f t="shared" si="0"/>
        <v>3.2039908383256392</v>
      </c>
      <c r="BK10" s="104">
        <f t="shared" si="1"/>
        <v>-4.2939215130336481E-2</v>
      </c>
    </row>
    <row r="11" spans="1:63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89">
        <v>4550</v>
      </c>
      <c r="AV11" s="87">
        <v>4508.333333333333</v>
      </c>
      <c r="AW11" s="90">
        <v>4611.1111111111113</v>
      </c>
      <c r="AX11" s="91">
        <v>4524</v>
      </c>
      <c r="AY11" s="7">
        <v>4620</v>
      </c>
      <c r="AZ11" s="92">
        <v>4594.990866273658</v>
      </c>
      <c r="BA11" s="95">
        <v>4635.5555555555602</v>
      </c>
      <c r="BB11" s="96">
        <v>4599.4207223195717</v>
      </c>
      <c r="BC11" s="97">
        <v>4545.454545454545</v>
      </c>
      <c r="BD11" s="98">
        <v>4583.2585715606119</v>
      </c>
      <c r="BE11" s="97">
        <v>4568.1818181818198</v>
      </c>
      <c r="BF11" s="98">
        <v>4544.4444444444398</v>
      </c>
      <c r="BG11" s="92">
        <v>4535</v>
      </c>
      <c r="BH11" s="87">
        <v>4468.1818181818198</v>
      </c>
      <c r="BI11" s="100">
        <v>4558.3333333333303</v>
      </c>
      <c r="BJ11" s="104">
        <f t="shared" si="0"/>
        <v>-1.144578313253082</v>
      </c>
      <c r="BK11" s="104">
        <f t="shared" si="1"/>
        <v>2.0176330959646283</v>
      </c>
    </row>
    <row r="12" spans="1:63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89">
        <v>4600</v>
      </c>
      <c r="AV12" s="87">
        <v>4666.666666666667</v>
      </c>
      <c r="AW12" s="90">
        <v>4500</v>
      </c>
      <c r="AX12" s="91">
        <v>4600</v>
      </c>
      <c r="AY12" s="7">
        <v>4600</v>
      </c>
      <c r="AZ12" s="92">
        <v>4500</v>
      </c>
      <c r="BA12" s="95">
        <v>4560</v>
      </c>
      <c r="BB12" s="96">
        <v>4560.9193463393067</v>
      </c>
      <c r="BC12" s="97">
        <v>4525</v>
      </c>
      <c r="BD12" s="98">
        <v>4500</v>
      </c>
      <c r="BE12" s="97">
        <v>4300</v>
      </c>
      <c r="BF12" s="98">
        <v>4357.3175476708502</v>
      </c>
      <c r="BG12" s="92">
        <v>4325</v>
      </c>
      <c r="BH12" s="87">
        <v>4276.6666666666697</v>
      </c>
      <c r="BI12" s="100">
        <v>4300</v>
      </c>
      <c r="BJ12" s="104">
        <f t="shared" si="0"/>
        <v>-4.4444444444444446</v>
      </c>
      <c r="BK12" s="104">
        <f t="shared" si="1"/>
        <v>0.54559625876843998</v>
      </c>
    </row>
    <row r="13" spans="1:63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89">
        <v>4229.9492514475096</v>
      </c>
      <c r="AV13" s="87">
        <v>4278.2444965343948</v>
      </c>
      <c r="AW13" s="90">
        <v>4185.7142857142853</v>
      </c>
      <c r="AX13" s="91">
        <v>4224.0828465404184</v>
      </c>
      <c r="AY13" s="7">
        <v>4300</v>
      </c>
      <c r="AZ13" s="92">
        <v>4242.9026958979866</v>
      </c>
      <c r="BA13" s="95">
        <v>4250</v>
      </c>
      <c r="BB13" s="96">
        <v>4234.4702245374865</v>
      </c>
      <c r="BC13" s="97">
        <v>4230.0807955885412</v>
      </c>
      <c r="BD13" s="98">
        <v>4235.7618118857063</v>
      </c>
      <c r="BE13" s="97">
        <v>4257.1428571428569</v>
      </c>
      <c r="BF13" s="98">
        <v>4246.7461155179872</v>
      </c>
      <c r="BG13" s="92">
        <v>4242.8376933287991</v>
      </c>
      <c r="BH13" s="87">
        <v>4185.7142857142853</v>
      </c>
      <c r="BI13" s="100">
        <v>4185.7142857142853</v>
      </c>
      <c r="BJ13" s="104">
        <f t="shared" si="0"/>
        <v>0</v>
      </c>
      <c r="BK13" s="104">
        <f t="shared" si="1"/>
        <v>0</v>
      </c>
    </row>
    <row r="14" spans="1:63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89">
        <v>4565.3187323628299</v>
      </c>
      <c r="AV14" s="87">
        <v>4450</v>
      </c>
      <c r="AW14" s="90">
        <v>4516.666666666667</v>
      </c>
      <c r="AX14" s="91">
        <v>4638.7585373120783</v>
      </c>
      <c r="AY14" s="7">
        <v>4698.0769230769201</v>
      </c>
      <c r="AZ14" s="92">
        <v>4686.25</v>
      </c>
      <c r="BA14" s="95">
        <v>4650</v>
      </c>
      <c r="BB14" s="96">
        <v>4603.2605307781214</v>
      </c>
      <c r="BC14" s="97">
        <v>4585.7142857142853</v>
      </c>
      <c r="BD14" s="98">
        <v>4589.9039114451098</v>
      </c>
      <c r="BE14" s="97">
        <v>4592.1051314667384</v>
      </c>
      <c r="BF14" s="98">
        <v>4567.5</v>
      </c>
      <c r="BG14" s="92">
        <v>4470.5555555555602</v>
      </c>
      <c r="BH14" s="87">
        <v>4598.5</v>
      </c>
      <c r="BI14" s="100">
        <v>4505.7692307692305</v>
      </c>
      <c r="BJ14" s="104">
        <f t="shared" si="0"/>
        <v>-0.24127164348567853</v>
      </c>
      <c r="BK14" s="104">
        <f t="shared" si="1"/>
        <v>-2.0165438562742093</v>
      </c>
    </row>
    <row r="15" spans="1:63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89">
        <v>4303.8461538461543</v>
      </c>
      <c r="AV15" s="87">
        <v>4285.7142857142899</v>
      </c>
      <c r="AW15" s="90">
        <v>4470.833333333333</v>
      </c>
      <c r="AX15" s="91">
        <v>4403.5714285714303</v>
      </c>
      <c r="AY15" s="7">
        <v>4453.8461538461543</v>
      </c>
      <c r="AZ15" s="92">
        <v>4442.3076923076924</v>
      </c>
      <c r="BA15" s="95">
        <v>4440</v>
      </c>
      <c r="BB15" s="96">
        <v>4366.6666666666697</v>
      </c>
      <c r="BC15" s="97">
        <v>4260.7142857142853</v>
      </c>
      <c r="BD15" s="98">
        <v>4306.3145613145398</v>
      </c>
      <c r="BE15" s="97">
        <v>4483.333333333333</v>
      </c>
      <c r="BF15" s="98">
        <v>4346.5625</v>
      </c>
      <c r="BG15" s="92">
        <v>4321.1538461538457</v>
      </c>
      <c r="BH15" s="87">
        <v>4428.8461538461497</v>
      </c>
      <c r="BI15" s="100">
        <v>4476.666666666667</v>
      </c>
      <c r="BJ15" s="104">
        <f t="shared" si="0"/>
        <v>0.13047530288910955</v>
      </c>
      <c r="BK15" s="104">
        <f t="shared" si="1"/>
        <v>1.0797510493560136</v>
      </c>
    </row>
    <row r="16" spans="1:63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89">
        <v>3868.5714285714298</v>
      </c>
      <c r="AV16" s="87">
        <v>3716.6666666666702</v>
      </c>
      <c r="AW16" s="90">
        <v>3833.3333333333335</v>
      </c>
      <c r="AX16" s="91">
        <v>4022.0330026142101</v>
      </c>
      <c r="AY16" s="7">
        <v>4033.3333333333298</v>
      </c>
      <c r="AZ16" s="92">
        <v>4100</v>
      </c>
      <c r="BA16" s="95">
        <v>4131.6666666666697</v>
      </c>
      <c r="BB16" s="96">
        <v>4084.1136996884402</v>
      </c>
      <c r="BC16" s="97">
        <v>4000.4824342851898</v>
      </c>
      <c r="BD16" s="98">
        <v>3977.7675925664894</v>
      </c>
      <c r="BE16" s="97">
        <v>3973.680415949832</v>
      </c>
      <c r="BF16" s="98">
        <v>4040.0121987125071</v>
      </c>
      <c r="BG16" s="92">
        <v>3950</v>
      </c>
      <c r="BH16" s="87">
        <v>3872.1428571428601</v>
      </c>
      <c r="BI16" s="100">
        <v>4000.6666666666702</v>
      </c>
      <c r="BJ16" s="104">
        <f t="shared" si="0"/>
        <v>4.3652173913044345</v>
      </c>
      <c r="BK16" s="104">
        <f t="shared" si="1"/>
        <v>3.3191908012052016</v>
      </c>
    </row>
    <row r="17" spans="1:63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89">
        <v>4071.6015725983498</v>
      </c>
      <c r="AV17" s="87">
        <v>3895.3846153846198</v>
      </c>
      <c r="AW17" s="90">
        <v>4108.3378192321243</v>
      </c>
      <c r="AX17" s="91">
        <v>4115.3600373369654</v>
      </c>
      <c r="AY17" s="7">
        <v>4064.2857142857101</v>
      </c>
      <c r="AZ17" s="92">
        <v>4070.8721049728615</v>
      </c>
      <c r="BA17" s="95">
        <v>4091.5384615384601</v>
      </c>
      <c r="BB17" s="96">
        <v>4032.9569199007055</v>
      </c>
      <c r="BC17" s="97">
        <v>4022.0100514295041</v>
      </c>
      <c r="BD17" s="98">
        <v>4033.6766282831136</v>
      </c>
      <c r="BE17" s="97">
        <v>4041.5828267794977</v>
      </c>
      <c r="BF17" s="98">
        <v>4058.9217839541357</v>
      </c>
      <c r="BG17" s="92">
        <v>3989.1666666666702</v>
      </c>
      <c r="BH17" s="87">
        <v>4061.5384615384601</v>
      </c>
      <c r="BI17" s="100">
        <v>4075.7142857142899</v>
      </c>
      <c r="BJ17" s="104">
        <f t="shared" si="0"/>
        <v>-0.79408108469356498</v>
      </c>
      <c r="BK17" s="104">
        <f t="shared" si="1"/>
        <v>0.34902597402611268</v>
      </c>
    </row>
    <row r="18" spans="1:63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89">
        <v>3786.1538461538498</v>
      </c>
      <c r="AV18" s="87">
        <v>3810.6447255204698</v>
      </c>
      <c r="AW18" s="90">
        <v>4012.5</v>
      </c>
      <c r="AX18" s="91">
        <v>4049.8456147259485</v>
      </c>
      <c r="AY18" s="7">
        <v>4146.875</v>
      </c>
      <c r="AZ18" s="92">
        <v>4248.4375</v>
      </c>
      <c r="BA18" s="95">
        <v>4175</v>
      </c>
      <c r="BB18" s="96">
        <v>4129.166666666667</v>
      </c>
      <c r="BC18" s="97">
        <v>3990.5398421292721</v>
      </c>
      <c r="BD18" s="98">
        <v>4006.2942740340463</v>
      </c>
      <c r="BE18" s="97">
        <v>3937.5</v>
      </c>
      <c r="BF18" s="98">
        <v>3835.9375</v>
      </c>
      <c r="BG18" s="92">
        <v>3922.3076923076901</v>
      </c>
      <c r="BH18" s="87">
        <v>3950</v>
      </c>
      <c r="BI18" s="100">
        <v>4017.8571428571399</v>
      </c>
      <c r="BJ18" s="104">
        <f t="shared" si="0"/>
        <v>0.13351134846454663</v>
      </c>
      <c r="BK18" s="104">
        <f t="shared" si="1"/>
        <v>1.717902350813669</v>
      </c>
    </row>
    <row r="19" spans="1:63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89">
        <v>4286.9470149454046</v>
      </c>
      <c r="AV19" s="87">
        <v>4300.8541777099426</v>
      </c>
      <c r="AW19" s="90">
        <v>4309.3672169454921</v>
      </c>
      <c r="AX19" s="91">
        <v>4234.090909090909</v>
      </c>
      <c r="AY19" s="7">
        <v>4195.4545454545496</v>
      </c>
      <c r="AZ19" s="92">
        <v>4092.5</v>
      </c>
      <c r="BA19" s="95">
        <v>4170</v>
      </c>
      <c r="BB19" s="96">
        <v>4080.2857142857101</v>
      </c>
      <c r="BC19" s="97">
        <v>4130.3124744532697</v>
      </c>
      <c r="BD19" s="98">
        <v>4200.9733908293101</v>
      </c>
      <c r="BE19" s="97">
        <v>4261.4500205574186</v>
      </c>
      <c r="BF19" s="98">
        <v>4170.1876177977847</v>
      </c>
      <c r="BG19" s="92">
        <v>4090.9090909090901</v>
      </c>
      <c r="BH19" s="87">
        <v>3982.9166666666702</v>
      </c>
      <c r="BI19" s="100">
        <v>3944.5</v>
      </c>
      <c r="BJ19" s="104">
        <f t="shared" si="0"/>
        <v>-8.4668397603885897</v>
      </c>
      <c r="BK19" s="104">
        <f t="shared" si="1"/>
        <v>-0.96453603933474508</v>
      </c>
    </row>
    <row r="20" spans="1:63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89">
        <v>4408.4644505838523</v>
      </c>
      <c r="AV20" s="87">
        <v>4398.8584980851256</v>
      </c>
      <c r="AW20" s="90">
        <v>4352.1530291956487</v>
      </c>
      <c r="AX20" s="91">
        <v>4365.0785480937948</v>
      </c>
      <c r="AY20" s="7">
        <v>4400</v>
      </c>
      <c r="AZ20" s="92">
        <v>4390.7087839605456</v>
      </c>
      <c r="BA20" s="95">
        <v>4400</v>
      </c>
      <c r="BB20" s="96">
        <v>4393.6439190459196</v>
      </c>
      <c r="BC20" s="97">
        <v>4390.8113366955622</v>
      </c>
      <c r="BD20" s="98">
        <v>4392.3639924600639</v>
      </c>
      <c r="BE20" s="97">
        <v>4392.0364592833275</v>
      </c>
      <c r="BF20" s="98">
        <v>4390.5683538062804</v>
      </c>
      <c r="BG20" s="92">
        <v>4389.5316163561356</v>
      </c>
      <c r="BH20" s="87">
        <v>4380</v>
      </c>
      <c r="BI20" s="100">
        <v>4433.3333333333303</v>
      </c>
      <c r="BJ20" s="104">
        <f t="shared" si="0"/>
        <v>1.8652906640253191</v>
      </c>
      <c r="BK20" s="104">
        <f t="shared" si="1"/>
        <v>1.2176560121764908</v>
      </c>
    </row>
    <row r="21" spans="1:63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89">
        <v>3987.5</v>
      </c>
      <c r="AV21" s="87">
        <v>3872.2222222222199</v>
      </c>
      <c r="AW21" s="90">
        <v>3750</v>
      </c>
      <c r="AX21" s="91">
        <v>3815.0909090909099</v>
      </c>
      <c r="AY21" s="7">
        <v>3902.8571428571399</v>
      </c>
      <c r="AZ21" s="92">
        <v>4020.64504313724</v>
      </c>
      <c r="BA21" s="95">
        <v>4066.6666666666665</v>
      </c>
      <c r="BB21" s="96">
        <v>3980</v>
      </c>
      <c r="BC21" s="97">
        <v>3915</v>
      </c>
      <c r="BD21" s="98">
        <v>3950.0679120823402</v>
      </c>
      <c r="BE21" s="97">
        <v>3836.1111111111113</v>
      </c>
      <c r="BF21" s="98">
        <v>3800</v>
      </c>
      <c r="BG21" s="92">
        <v>3768.75</v>
      </c>
      <c r="BH21" s="87">
        <v>3827.7777777777801</v>
      </c>
      <c r="BI21" s="100">
        <v>3871.875</v>
      </c>
      <c r="BJ21" s="104">
        <f t="shared" si="0"/>
        <v>3.25</v>
      </c>
      <c r="BK21" s="104">
        <f t="shared" si="1"/>
        <v>1.1520319303337558</v>
      </c>
    </row>
    <row r="22" spans="1:63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89">
        <v>4345.426916065604</v>
      </c>
      <c r="AV22" s="87">
        <v>4166.6666666666697</v>
      </c>
      <c r="AW22" s="90">
        <v>4341.8290470916836</v>
      </c>
      <c r="AX22" s="91">
        <v>4353.8621272436221</v>
      </c>
      <c r="AY22" s="7">
        <v>4260</v>
      </c>
      <c r="AZ22" s="92">
        <v>4133.333333333333</v>
      </c>
      <c r="BA22" s="95">
        <v>4128.5714285714284</v>
      </c>
      <c r="BB22" s="96">
        <v>4085</v>
      </c>
      <c r="BC22" s="97">
        <v>4012.5453530631999</v>
      </c>
      <c r="BD22" s="98">
        <v>4050.53820827557</v>
      </c>
      <c r="BE22" s="97">
        <v>4135.3708186802896</v>
      </c>
      <c r="BF22" s="98">
        <v>4143.6013314301154</v>
      </c>
      <c r="BG22" s="92">
        <v>4075</v>
      </c>
      <c r="BH22" s="87">
        <v>3934</v>
      </c>
      <c r="BI22" s="100">
        <v>3870</v>
      </c>
      <c r="BJ22" s="104">
        <f t="shared" si="0"/>
        <v>-10.867057223446695</v>
      </c>
      <c r="BK22" s="104">
        <f t="shared" si="1"/>
        <v>-1.6268429079816979</v>
      </c>
    </row>
    <row r="23" spans="1:63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89">
        <v>3883.3333333333298</v>
      </c>
      <c r="AV23" s="87">
        <v>3760</v>
      </c>
      <c r="AW23" s="90">
        <v>3691.6666666666702</v>
      </c>
      <c r="AX23" s="91">
        <v>3720</v>
      </c>
      <c r="AY23" s="7">
        <v>3771.6666666666665</v>
      </c>
      <c r="AZ23" s="92">
        <v>3822.8571428571427</v>
      </c>
      <c r="BA23" s="95">
        <v>3875</v>
      </c>
      <c r="BB23" s="96">
        <v>3802.5</v>
      </c>
      <c r="BC23" s="97">
        <v>3922.5</v>
      </c>
      <c r="BD23" s="98">
        <v>3876.926421405693</v>
      </c>
      <c r="BE23" s="97">
        <v>3754.2857142857142</v>
      </c>
      <c r="BF23" s="98">
        <v>3843.75</v>
      </c>
      <c r="BG23" s="92">
        <v>3833.3333333333335</v>
      </c>
      <c r="BH23" s="87">
        <v>3966.6666666666665</v>
      </c>
      <c r="BI23" s="100">
        <v>3896.6666666666702</v>
      </c>
      <c r="BJ23" s="104">
        <f t="shared" si="0"/>
        <v>5.5530474040632001</v>
      </c>
      <c r="BK23" s="104">
        <f t="shared" si="1"/>
        <v>-1.7647058823528496</v>
      </c>
    </row>
    <row r="24" spans="1:63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89">
        <v>3600</v>
      </c>
      <c r="AV24" s="87">
        <v>3600</v>
      </c>
      <c r="AW24" s="90">
        <v>3525</v>
      </c>
      <c r="AX24" s="91">
        <v>3689.1702276932801</v>
      </c>
      <c r="AY24" s="7">
        <v>3716.6666666666665</v>
      </c>
      <c r="AZ24" s="92">
        <v>3691.6666666666665</v>
      </c>
      <c r="BA24" s="95">
        <v>3741.6666666666665</v>
      </c>
      <c r="BB24" s="96">
        <v>3783.3333333333335</v>
      </c>
      <c r="BC24" s="97">
        <v>3811.1657383937099</v>
      </c>
      <c r="BD24" s="98">
        <v>3748.648554002827</v>
      </c>
      <c r="BE24" s="97">
        <v>3680</v>
      </c>
      <c r="BF24" s="98">
        <v>3732.528295967702</v>
      </c>
      <c r="BG24" s="92">
        <v>3654</v>
      </c>
      <c r="BH24" s="87">
        <v>3560</v>
      </c>
      <c r="BI24" s="100">
        <v>3497</v>
      </c>
      <c r="BJ24" s="104">
        <f t="shared" si="0"/>
        <v>-0.79432624113475181</v>
      </c>
      <c r="BK24" s="104">
        <f t="shared" si="1"/>
        <v>-1.7696629213483146</v>
      </c>
    </row>
    <row r="25" spans="1:63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89">
        <v>3714.2857142857142</v>
      </c>
      <c r="AV25" s="87">
        <v>3850</v>
      </c>
      <c r="AW25" s="90">
        <v>3757.5</v>
      </c>
      <c r="AX25" s="91">
        <v>3840</v>
      </c>
      <c r="AY25" s="7">
        <v>3800</v>
      </c>
      <c r="AZ25" s="92">
        <v>3793.75</v>
      </c>
      <c r="BA25" s="95">
        <v>3800</v>
      </c>
      <c r="BB25" s="96">
        <v>3760</v>
      </c>
      <c r="BC25" s="97">
        <v>3824.3535876136011</v>
      </c>
      <c r="BD25" s="98">
        <v>3854.2857142857101</v>
      </c>
      <c r="BE25" s="97">
        <v>3818.9913715756793</v>
      </c>
      <c r="BF25" s="98">
        <v>3811.3225028833131</v>
      </c>
      <c r="BG25" s="92">
        <v>3912.5</v>
      </c>
      <c r="BH25" s="87">
        <v>3875</v>
      </c>
      <c r="BI25" s="100">
        <v>3800</v>
      </c>
      <c r="BJ25" s="104">
        <f t="shared" si="0"/>
        <v>1.1310711909514306</v>
      </c>
      <c r="BK25" s="104">
        <f t="shared" si="1"/>
        <v>-1.935483870967742</v>
      </c>
    </row>
    <row r="26" spans="1:63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89">
        <v>3860</v>
      </c>
      <c r="AV26" s="11">
        <v>4034.30742148942</v>
      </c>
      <c r="AW26" s="90">
        <v>4068.8269810742549</v>
      </c>
      <c r="AX26" s="91">
        <v>4066.2399529882509</v>
      </c>
      <c r="AY26" s="7">
        <v>3980</v>
      </c>
      <c r="AZ26" s="92">
        <v>4061.7422032673899</v>
      </c>
      <c r="BA26" s="95">
        <v>4000</v>
      </c>
      <c r="BB26" s="96">
        <v>4046.1382852043225</v>
      </c>
      <c r="BC26" s="97">
        <v>4035.5810597754089</v>
      </c>
      <c r="BD26" s="98">
        <v>4000</v>
      </c>
      <c r="BE26" s="97">
        <v>4016.5173295941863</v>
      </c>
      <c r="BF26" s="98">
        <v>4025.669404158431</v>
      </c>
      <c r="BG26" s="92">
        <v>4000</v>
      </c>
      <c r="BH26" s="87">
        <v>4033.3333333333335</v>
      </c>
      <c r="BI26" s="100">
        <v>4000</v>
      </c>
      <c r="BJ26" s="104">
        <f t="shared" si="0"/>
        <v>-1.6915681446863389</v>
      </c>
      <c r="BK26" s="104">
        <f t="shared" si="1"/>
        <v>-0.82644628099173922</v>
      </c>
    </row>
    <row r="27" spans="1:63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89">
        <v>4162.5</v>
      </c>
      <c r="AV27" s="87">
        <v>4020</v>
      </c>
      <c r="AW27" s="90">
        <v>4143.1401180640896</v>
      </c>
      <c r="AX27" s="91">
        <v>4270</v>
      </c>
      <c r="AY27" s="7">
        <v>4195</v>
      </c>
      <c r="AZ27" s="92">
        <v>4207.904891959708</v>
      </c>
      <c r="BA27" s="95">
        <v>4225</v>
      </c>
      <c r="BB27" s="96">
        <v>4225</v>
      </c>
      <c r="BC27" s="97">
        <v>4201.27439075849</v>
      </c>
      <c r="BD27" s="98">
        <v>4210.8180000779466</v>
      </c>
      <c r="BE27" s="97">
        <v>4167.8571428571404</v>
      </c>
      <c r="BF27" s="98">
        <v>4212.7670070793392</v>
      </c>
      <c r="BG27" s="92">
        <v>4150</v>
      </c>
      <c r="BH27" s="87">
        <v>3978.125</v>
      </c>
      <c r="BI27" s="100">
        <v>4017.8571428571427</v>
      </c>
      <c r="BJ27" s="104">
        <f t="shared" si="0"/>
        <v>-3.0238652721570585</v>
      </c>
      <c r="BK27" s="104">
        <f t="shared" si="1"/>
        <v>0.99876557064302063</v>
      </c>
    </row>
    <row r="28" spans="1:63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89">
        <v>3850</v>
      </c>
      <c r="AV28" s="87">
        <v>3950</v>
      </c>
      <c r="AW28" s="90">
        <v>4000</v>
      </c>
      <c r="AX28" s="91">
        <v>4013.5161469566465</v>
      </c>
      <c r="AY28" s="7">
        <v>4000</v>
      </c>
      <c r="AZ28" s="92">
        <v>3986.7670668014457</v>
      </c>
      <c r="BA28" s="95">
        <v>3966.6666666666665</v>
      </c>
      <c r="BB28" s="96">
        <v>3912.5</v>
      </c>
      <c r="BC28" s="97">
        <v>3900</v>
      </c>
      <c r="BD28" s="98">
        <v>3875</v>
      </c>
      <c r="BE28" s="97">
        <v>3952.7913585975266</v>
      </c>
      <c r="BF28" s="98">
        <v>3950.6246237429109</v>
      </c>
      <c r="BG28" s="92">
        <v>3925</v>
      </c>
      <c r="BH28" s="87">
        <v>3816.6666666666665</v>
      </c>
      <c r="BI28" s="100">
        <v>4000.5</v>
      </c>
      <c r="BJ28" s="104">
        <f t="shared" si="0"/>
        <v>1.2500000000000001E-2</v>
      </c>
      <c r="BK28" s="104">
        <f t="shared" si="1"/>
        <v>4.8165938864628863</v>
      </c>
    </row>
    <row r="29" spans="1:63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89">
        <v>3705</v>
      </c>
      <c r="AV29" s="87">
        <v>3844.8452868488498</v>
      </c>
      <c r="AW29" s="90">
        <v>4022.5</v>
      </c>
      <c r="AX29" s="91">
        <v>4025</v>
      </c>
      <c r="AY29" s="7">
        <v>3973.6363636363599</v>
      </c>
      <c r="AZ29" s="92">
        <v>3875.5555555555602</v>
      </c>
      <c r="BA29" s="95">
        <v>3840</v>
      </c>
      <c r="BB29" s="96">
        <v>3742.8571428571427</v>
      </c>
      <c r="BC29" s="97">
        <v>3885.0489825948639</v>
      </c>
      <c r="BD29" s="98">
        <v>3880.4551610868034</v>
      </c>
      <c r="BE29" s="97">
        <v>3825</v>
      </c>
      <c r="BF29" s="98">
        <v>3880.0885054324317</v>
      </c>
      <c r="BG29" s="92">
        <v>3828.5714285714298</v>
      </c>
      <c r="BH29" s="87">
        <v>3761.76470588235</v>
      </c>
      <c r="BI29" s="100">
        <v>3682</v>
      </c>
      <c r="BJ29" s="104">
        <f t="shared" si="0"/>
        <v>-8.4648850217526412</v>
      </c>
      <c r="BK29" s="104">
        <f t="shared" si="1"/>
        <v>-2.1204065676308845</v>
      </c>
    </row>
    <row r="30" spans="1:63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89">
        <v>4066.6666666666665</v>
      </c>
      <c r="AV30" s="87">
        <v>4246.9064688591834</v>
      </c>
      <c r="AW30" s="90">
        <v>4226.4692316805904</v>
      </c>
      <c r="AX30" s="91">
        <v>4335</v>
      </c>
      <c r="AY30" s="7">
        <v>4350</v>
      </c>
      <c r="AZ30" s="92">
        <v>4375</v>
      </c>
      <c r="BA30" s="95">
        <v>4340</v>
      </c>
      <c r="BB30" s="96">
        <v>4350</v>
      </c>
      <c r="BC30" s="97">
        <v>4020</v>
      </c>
      <c r="BD30" s="98">
        <v>4075.0238340977498</v>
      </c>
      <c r="BE30" s="97">
        <v>4128.0176896031999</v>
      </c>
      <c r="BF30" s="98">
        <v>4244.4033126623062</v>
      </c>
      <c r="BG30" s="92">
        <v>4233.3333333333303</v>
      </c>
      <c r="BH30" s="87">
        <v>4107</v>
      </c>
      <c r="BI30" s="100">
        <v>4125</v>
      </c>
      <c r="BJ30" s="104">
        <f t="shared" si="0"/>
        <v>-2.4008037470142121</v>
      </c>
      <c r="BK30" s="104">
        <f t="shared" si="1"/>
        <v>0.43827611395178961</v>
      </c>
    </row>
    <row r="31" spans="1:63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89">
        <v>3933.3333333333298</v>
      </c>
      <c r="AV31" s="87">
        <v>4066.6666666666665</v>
      </c>
      <c r="AW31" s="90">
        <v>4086.8758781558854</v>
      </c>
      <c r="AX31" s="91">
        <v>4085.7840994951894</v>
      </c>
      <c r="AY31" s="7">
        <v>4110</v>
      </c>
      <c r="AZ31" s="92">
        <v>4081.1682931161622</v>
      </c>
      <c r="BA31" s="95">
        <v>4116.6666666666697</v>
      </c>
      <c r="BB31" s="96">
        <v>4077.3167101705767</v>
      </c>
      <c r="BC31" s="97">
        <v>4083.8268332243288</v>
      </c>
      <c r="BD31" s="98">
        <v>4076.3195482156148</v>
      </c>
      <c r="BE31" s="97">
        <v>4125</v>
      </c>
      <c r="BF31" s="98">
        <v>4253.3333333333303</v>
      </c>
      <c r="BG31" s="92">
        <v>4172.8571428571404</v>
      </c>
      <c r="BH31" s="87">
        <v>3980</v>
      </c>
      <c r="BI31" s="100">
        <v>4025</v>
      </c>
      <c r="BJ31" s="104">
        <f t="shared" si="0"/>
        <v>-1.5140141271871843</v>
      </c>
      <c r="BK31" s="104">
        <f t="shared" si="1"/>
        <v>1.1306532663316584</v>
      </c>
    </row>
    <row r="32" spans="1:63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89">
        <v>4150</v>
      </c>
      <c r="AV32" s="87">
        <v>4120.5656515674245</v>
      </c>
      <c r="AW32" s="90">
        <v>4135</v>
      </c>
      <c r="AX32" s="91">
        <v>4252.7777777777801</v>
      </c>
      <c r="AY32" s="7">
        <v>4185</v>
      </c>
      <c r="AZ32" s="92">
        <v>4170.9942869426168</v>
      </c>
      <c r="BA32" s="95">
        <v>4142.8571428571404</v>
      </c>
      <c r="BB32" s="96">
        <v>4215.4624782034307</v>
      </c>
      <c r="BC32" s="97">
        <v>4232.3333344798211</v>
      </c>
      <c r="BD32" s="98">
        <v>4223.1223758314945</v>
      </c>
      <c r="BE32" s="97">
        <v>4211.3755219885643</v>
      </c>
      <c r="BF32" s="98">
        <v>4204.1074189183228</v>
      </c>
      <c r="BG32" s="92">
        <v>4185</v>
      </c>
      <c r="BH32" s="87">
        <v>3986.1111111111099</v>
      </c>
      <c r="BI32" s="100">
        <v>3994.4444444444443</v>
      </c>
      <c r="BJ32" s="104">
        <f t="shared" si="0"/>
        <v>-3.3991670025527365</v>
      </c>
      <c r="BK32" s="104">
        <f t="shared" si="1"/>
        <v>0.20905923344950403</v>
      </c>
    </row>
    <row r="33" spans="1:63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89">
        <v>3972.7272727272698</v>
      </c>
      <c r="AV33" s="87">
        <v>4152.9691881194231</v>
      </c>
      <c r="AW33" s="90">
        <v>4104.166666666667</v>
      </c>
      <c r="AX33" s="91">
        <v>4095</v>
      </c>
      <c r="AY33" s="7">
        <v>4139.166666666667</v>
      </c>
      <c r="AZ33" s="92">
        <v>4088.4557214467568</v>
      </c>
      <c r="BA33" s="95">
        <v>4039.4444444444398</v>
      </c>
      <c r="BB33" s="96">
        <v>4093.0499092135183</v>
      </c>
      <c r="BC33" s="97">
        <v>4086.4820621889762</v>
      </c>
      <c r="BD33" s="98">
        <v>4090.9426099304906</v>
      </c>
      <c r="BE33" s="97">
        <v>4091.1601248023076</v>
      </c>
      <c r="BF33" s="98">
        <v>4090.3858987515323</v>
      </c>
      <c r="BG33" s="92">
        <v>4031.25</v>
      </c>
      <c r="BH33" s="87">
        <v>3912.5</v>
      </c>
      <c r="BI33" s="100">
        <v>3914.5833333333298</v>
      </c>
      <c r="BJ33" s="104">
        <f t="shared" si="0"/>
        <v>-4.6192893401016146</v>
      </c>
      <c r="BK33" s="104">
        <f t="shared" si="1"/>
        <v>5.324813631513986E-2</v>
      </c>
    </row>
    <row r="34" spans="1:63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89">
        <v>3830</v>
      </c>
      <c r="AV34" s="87">
        <v>4024.8734034656827</v>
      </c>
      <c r="AW34" s="90">
        <v>4007.8407713935217</v>
      </c>
      <c r="AX34" s="91">
        <v>4005.7236783227304</v>
      </c>
      <c r="AY34" s="7">
        <v>3998.5714285714284</v>
      </c>
      <c r="AZ34" s="92">
        <v>3938.4615384615399</v>
      </c>
      <c r="BA34" s="95">
        <v>3902.5</v>
      </c>
      <c r="BB34" s="96">
        <v>3873.0769230769001</v>
      </c>
      <c r="BC34" s="97">
        <v>3959.6591840858059</v>
      </c>
      <c r="BD34" s="98">
        <v>3957.5865696471142</v>
      </c>
      <c r="BE34" s="97">
        <v>3955.0224832241829</v>
      </c>
      <c r="BF34" s="98">
        <v>3948.6040308710189</v>
      </c>
      <c r="BG34" s="92">
        <v>3930</v>
      </c>
      <c r="BH34" s="87">
        <v>3863.25</v>
      </c>
      <c r="BI34" s="100">
        <v>3787.7777777777801</v>
      </c>
      <c r="BJ34" s="104">
        <f t="shared" si="0"/>
        <v>-5.4908117903902136</v>
      </c>
      <c r="BK34" s="104">
        <f t="shared" si="1"/>
        <v>-1.9535940522156188</v>
      </c>
    </row>
    <row r="35" spans="1:63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89">
        <v>3661.5384615384601</v>
      </c>
      <c r="AV35" s="87">
        <v>3702.4041461094198</v>
      </c>
      <c r="AW35" s="90">
        <v>3861.7230971335225</v>
      </c>
      <c r="AX35" s="91">
        <v>3870.1923076923076</v>
      </c>
      <c r="AY35" s="7">
        <v>3840.2777777777801</v>
      </c>
      <c r="AZ35" s="92">
        <v>3793.1818181818198</v>
      </c>
      <c r="BA35" s="95">
        <v>3707.8571428571399</v>
      </c>
      <c r="BB35" s="96">
        <v>3730.19352383452</v>
      </c>
      <c r="BC35" s="97">
        <v>3804.1370911463314</v>
      </c>
      <c r="BD35" s="98">
        <v>3798.2906732710876</v>
      </c>
      <c r="BE35" s="97">
        <v>3687.5</v>
      </c>
      <c r="BF35" s="98">
        <v>3778.4719141706537</v>
      </c>
      <c r="BG35" s="92">
        <v>3758.9285714285702</v>
      </c>
      <c r="BH35" s="87">
        <v>3638.4615384615386</v>
      </c>
      <c r="BI35" s="100">
        <v>3553.125</v>
      </c>
      <c r="BJ35" s="104">
        <f t="shared" si="0"/>
        <v>-7.9912020973898548</v>
      </c>
      <c r="BK35" s="104">
        <f t="shared" si="1"/>
        <v>-2.3454016913319267</v>
      </c>
    </row>
    <row r="36" spans="1:63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89">
        <v>4100</v>
      </c>
      <c r="AV36" s="87">
        <v>4300</v>
      </c>
      <c r="AW36" s="90">
        <v>4100</v>
      </c>
      <c r="AX36" s="91">
        <v>4294.0638480395373</v>
      </c>
      <c r="AY36" s="7">
        <v>4250</v>
      </c>
      <c r="AZ36" s="92">
        <v>4350</v>
      </c>
      <c r="BA36" s="95">
        <v>4415</v>
      </c>
      <c r="BB36" s="96">
        <v>4360</v>
      </c>
      <c r="BC36" s="97">
        <v>4275</v>
      </c>
      <c r="BD36" s="98">
        <v>4273.8058462172048</v>
      </c>
      <c r="BE36" s="97">
        <v>4185</v>
      </c>
      <c r="BF36" s="98">
        <v>4091.6666666666665</v>
      </c>
      <c r="BG36" s="92">
        <v>4190</v>
      </c>
      <c r="BH36" s="87">
        <v>4216.666666666667</v>
      </c>
      <c r="BI36" s="100">
        <v>4200</v>
      </c>
      <c r="BJ36" s="104">
        <f t="shared" si="0"/>
        <v>2.4390243902439024</v>
      </c>
      <c r="BK36" s="104">
        <f t="shared" si="1"/>
        <v>-0.39525691699605459</v>
      </c>
    </row>
    <row r="37" spans="1:63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89">
        <v>4058.8235294117649</v>
      </c>
      <c r="AV37" s="87">
        <v>3878.8235294117599</v>
      </c>
      <c r="AW37" s="90">
        <v>4031.8079606266801</v>
      </c>
      <c r="AX37" s="91">
        <v>4194.4444444444398</v>
      </c>
      <c r="AY37" s="7">
        <v>4095</v>
      </c>
      <c r="AZ37" s="92">
        <v>4237.0370370370374</v>
      </c>
      <c r="BA37" s="95">
        <v>4229.4117647058802</v>
      </c>
      <c r="BB37" s="96">
        <v>4196.25</v>
      </c>
      <c r="BC37" s="97">
        <v>4027.7777777777778</v>
      </c>
      <c r="BD37" s="98">
        <v>4053.1468394787898</v>
      </c>
      <c r="BE37" s="97">
        <v>4133.3333333333303</v>
      </c>
      <c r="BF37" s="98">
        <v>4255.5555555555602</v>
      </c>
      <c r="BG37" s="92">
        <v>4170.5263157894697</v>
      </c>
      <c r="BH37" s="87">
        <v>4256.25</v>
      </c>
      <c r="BI37" s="100">
        <v>4304.4444444444398</v>
      </c>
      <c r="BJ37" s="104">
        <f t="shared" si="0"/>
        <v>6.762139627686599</v>
      </c>
      <c r="BK37" s="104">
        <f t="shared" si="1"/>
        <v>1.1323217490617279</v>
      </c>
    </row>
    <row r="38" spans="1:63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89">
        <v>4361.4511343129834</v>
      </c>
      <c r="AV38" s="87">
        <v>4100</v>
      </c>
      <c r="AW38" s="90">
        <v>4226.6076997725404</v>
      </c>
      <c r="AX38" s="91">
        <v>4328.3488587143274</v>
      </c>
      <c r="AY38" s="7">
        <v>4370</v>
      </c>
      <c r="AZ38" s="92">
        <v>4349.6048613225521</v>
      </c>
      <c r="BA38" s="95">
        <v>4285</v>
      </c>
      <c r="BB38" s="96">
        <v>4355.320242872448</v>
      </c>
      <c r="BC38" s="97">
        <v>4367.0784710145526</v>
      </c>
      <c r="BD38" s="98">
        <v>4353.5022598658206</v>
      </c>
      <c r="BE38" s="97">
        <v>4341.511568635563</v>
      </c>
      <c r="BF38" s="98">
        <v>4343.7207153416975</v>
      </c>
      <c r="BG38" s="92">
        <v>4314.4984880575994</v>
      </c>
      <c r="BH38" s="87">
        <v>4260</v>
      </c>
      <c r="BI38" s="100">
        <v>4130</v>
      </c>
      <c r="BJ38" s="104">
        <f t="shared" si="0"/>
        <v>-2.285703018468912</v>
      </c>
      <c r="BK38" s="104">
        <f t="shared" si="1"/>
        <v>-3.051643192488263</v>
      </c>
    </row>
    <row r="39" spans="1:63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89">
        <v>4345.7026894640194</v>
      </c>
      <c r="AV39" s="87">
        <v>4150</v>
      </c>
      <c r="AW39" s="90">
        <v>4307.7408016131849</v>
      </c>
      <c r="AX39" s="91">
        <v>4311.7432696886754</v>
      </c>
      <c r="AY39" s="7">
        <v>4400</v>
      </c>
      <c r="AZ39" s="92">
        <v>4380</v>
      </c>
      <c r="BA39" s="95">
        <v>4415</v>
      </c>
      <c r="BB39" s="96">
        <v>4470</v>
      </c>
      <c r="BC39" s="97">
        <v>4329.6561449025194</v>
      </c>
      <c r="BD39" s="98">
        <v>4330.7403641564097</v>
      </c>
      <c r="BE39" s="97">
        <v>4334.9957828091246</v>
      </c>
      <c r="BF39" s="98">
        <v>4371.2210418179338</v>
      </c>
      <c r="BG39" s="92">
        <v>4344.9209766973199</v>
      </c>
      <c r="BH39" s="11">
        <v>4344.8558403143552</v>
      </c>
      <c r="BI39" s="100">
        <v>4361.5010123832708</v>
      </c>
      <c r="BJ39" s="104">
        <f t="shared" si="0"/>
        <v>1.2479908435984242</v>
      </c>
      <c r="BK39" s="104">
        <f t="shared" si="1"/>
        <v>0.38310067538883641</v>
      </c>
    </row>
    <row r="40" spans="1:63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89">
        <v>4125.1629783774124</v>
      </c>
      <c r="AV40" s="87">
        <v>3893.3333333333298</v>
      </c>
      <c r="AW40" s="90">
        <v>4015.5221021226198</v>
      </c>
      <c r="AX40" s="91">
        <v>4108.3880000337822</v>
      </c>
      <c r="AY40" s="7">
        <v>4150</v>
      </c>
      <c r="AZ40" s="92">
        <v>4113.2405157117983</v>
      </c>
      <c r="BA40" s="95">
        <v>4130</v>
      </c>
      <c r="BB40" s="96">
        <v>4112.6185347739383</v>
      </c>
      <c r="BC40" s="97">
        <v>4109.5186536995361</v>
      </c>
      <c r="BD40" s="11">
        <v>4103.0861352603197</v>
      </c>
      <c r="BE40" s="97">
        <v>4099.2006686271643</v>
      </c>
      <c r="BF40" s="98">
        <v>4115.727502138343</v>
      </c>
      <c r="BG40" s="92">
        <v>4089.0932981101223</v>
      </c>
      <c r="BH40" s="87">
        <v>4086.1017658250066</v>
      </c>
      <c r="BI40" s="100">
        <v>4102.5902595148409</v>
      </c>
      <c r="BJ40" s="104">
        <f t="shared" si="0"/>
        <v>2.1682898307594063</v>
      </c>
      <c r="BK40" s="104">
        <f t="shared" si="1"/>
        <v>0.40352626133150571</v>
      </c>
    </row>
    <row r="41" spans="1:63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89">
        <v>4057.8474626556804</v>
      </c>
      <c r="AV41" s="87">
        <v>3876.6666666666702</v>
      </c>
      <c r="AW41" s="90">
        <v>3575</v>
      </c>
      <c r="AX41" s="91">
        <v>3600</v>
      </c>
      <c r="AY41" s="7">
        <v>3700</v>
      </c>
      <c r="AZ41" s="92">
        <v>3817.1466695504901</v>
      </c>
      <c r="BA41" s="95">
        <v>3789.23076923077</v>
      </c>
      <c r="BB41" s="96">
        <v>3750</v>
      </c>
      <c r="BC41" s="97">
        <v>3900</v>
      </c>
      <c r="BD41" s="98">
        <v>3875.6739526913402</v>
      </c>
      <c r="BE41" s="97">
        <v>3825.594668960503</v>
      </c>
      <c r="BF41" s="98">
        <v>3781.0900775960736</v>
      </c>
      <c r="BG41" s="92">
        <v>3793.5745212673723</v>
      </c>
      <c r="BH41" s="87">
        <v>3700</v>
      </c>
      <c r="BI41" s="100">
        <v>3814.4444444444398</v>
      </c>
      <c r="BJ41" s="104">
        <f t="shared" si="0"/>
        <v>6.6977466977465676</v>
      </c>
      <c r="BK41" s="104">
        <f t="shared" si="1"/>
        <v>3.0930930930929676</v>
      </c>
    </row>
    <row r="42" spans="1:63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BF42" si="3">AVERAGE(AO5:AO41)</f>
        <v>4259.4789310480091</v>
      </c>
      <c r="AP42" s="4">
        <f t="shared" si="3"/>
        <v>4253.9106801606804</v>
      </c>
      <c r="AQ42" s="4">
        <f t="shared" si="3"/>
        <v>4220.4437403516349</v>
      </c>
      <c r="AR42" s="4">
        <f t="shared" si="3"/>
        <v>4226.0369221470228</v>
      </c>
      <c r="AS42" s="4">
        <f t="shared" si="3"/>
        <v>4216.2948986006259</v>
      </c>
      <c r="AT42" s="4">
        <f t="shared" si="3"/>
        <v>4223.0846019008732</v>
      </c>
      <c r="AU42" s="4">
        <f t="shared" si="3"/>
        <v>4124.2029429072891</v>
      </c>
      <c r="AV42" s="4">
        <f t="shared" si="3"/>
        <v>4104.8251109434732</v>
      </c>
      <c r="AW42" s="4">
        <f t="shared" si="3"/>
        <v>4121.1534217682583</v>
      </c>
      <c r="AX42" s="4">
        <f t="shared" si="3"/>
        <v>4176.1954415649843</v>
      </c>
      <c r="AY42" s="4">
        <f t="shared" si="3"/>
        <v>4180.243245868246</v>
      </c>
      <c r="AZ42" s="4">
        <f t="shared" si="3"/>
        <v>4180.5678765669436</v>
      </c>
      <c r="BA42" s="4">
        <f t="shared" si="3"/>
        <v>4181.2243254890327</v>
      </c>
      <c r="BB42" s="4">
        <f t="shared" si="3"/>
        <v>4161.542625311713</v>
      </c>
      <c r="BC42" s="4">
        <f t="shared" si="3"/>
        <v>4136.8712430973037</v>
      </c>
      <c r="BD42" s="4">
        <f t="shared" si="3"/>
        <v>4139.1816603990819</v>
      </c>
      <c r="BE42" s="4">
        <f t="shared" si="3"/>
        <v>4126.8180372771603</v>
      </c>
      <c r="BF42" s="4">
        <f t="shared" si="3"/>
        <v>4136.7968701651844</v>
      </c>
      <c r="BG42" s="4">
        <f>AVERAGE(BG5:BG41)</f>
        <v>4110.9200293366457</v>
      </c>
      <c r="BH42" s="4">
        <f>AVERAGE(BH5:BH41)</f>
        <v>4078.6543949397683</v>
      </c>
      <c r="BI42" s="4">
        <f>AVERAGE(BI5:BI41)</f>
        <v>4082.9725192694482</v>
      </c>
      <c r="BJ42" s="105">
        <f t="shared" si="0"/>
        <v>-0.92646156527771106</v>
      </c>
      <c r="BK42" s="105">
        <f t="shared" si="1"/>
        <v>0.10587129752982348</v>
      </c>
    </row>
    <row r="43" spans="1:63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4">O42/N42*100-100</f>
        <v>35.281695529087301</v>
      </c>
      <c r="P43" s="82">
        <f t="shared" si="4"/>
        <v>-2.94645741585677</v>
      </c>
      <c r="Q43" s="82">
        <f t="shared" si="4"/>
        <v>-7.9013363739982196</v>
      </c>
      <c r="R43" s="82">
        <f t="shared" si="4"/>
        <v>-1.8941383086342256</v>
      </c>
      <c r="S43" s="82">
        <f t="shared" si="4"/>
        <v>2.6429727979020043</v>
      </c>
      <c r="T43" s="82">
        <f t="shared" si="4"/>
        <v>-9.7414641366363526</v>
      </c>
      <c r="U43" s="82">
        <f t="shared" si="4"/>
        <v>-2.2512906858512878</v>
      </c>
      <c r="V43" s="82">
        <f t="shared" si="4"/>
        <v>-7.5743385535984373</v>
      </c>
      <c r="W43" s="82">
        <f t="shared" si="4"/>
        <v>-2.6005721490926135</v>
      </c>
      <c r="X43" s="82">
        <f t="shared" si="4"/>
        <v>15.832300885633515</v>
      </c>
      <c r="Y43" s="82">
        <f t="shared" si="4"/>
        <v>-0.4131161008485833</v>
      </c>
      <c r="Z43" s="82">
        <f t="shared" si="4"/>
        <v>-6.1550409625677531</v>
      </c>
      <c r="AA43" s="82">
        <f t="shared" si="4"/>
        <v>1.5289240030700739</v>
      </c>
      <c r="AB43" s="82">
        <f t="shared" si="4"/>
        <v>0.12411759164257319</v>
      </c>
      <c r="AC43" s="82">
        <f t="shared" si="4"/>
        <v>-1.8354752306132838</v>
      </c>
      <c r="AD43" s="82">
        <f t="shared" si="4"/>
        <v>0.35773768218980706</v>
      </c>
      <c r="AE43" s="4">
        <f t="shared" si="4"/>
        <v>0.69736394951833347</v>
      </c>
      <c r="AF43" s="82">
        <f t="shared" si="4"/>
        <v>-0.45980549708112051</v>
      </c>
      <c r="AG43" s="82">
        <f t="shared" si="4"/>
        <v>-0.80867385197139185</v>
      </c>
      <c r="AH43" s="82">
        <f t="shared" si="4"/>
        <v>2.8774418961956769</v>
      </c>
      <c r="AI43" s="82">
        <f t="shared" si="4"/>
        <v>0.22254392555669256</v>
      </c>
      <c r="AJ43" s="82">
        <f t="shared" si="4"/>
        <v>1.5994888419003956</v>
      </c>
      <c r="AK43" s="82">
        <f t="shared" si="4"/>
        <v>-4.5866805570809674</v>
      </c>
      <c r="AL43" s="82">
        <f t="shared" si="4"/>
        <v>2.1158457919493259</v>
      </c>
      <c r="AM43" s="82">
        <f t="shared" si="4"/>
        <v>-1.2502516664897598</v>
      </c>
      <c r="AN43" s="82">
        <f t="shared" si="4"/>
        <v>-0.77025429417901137</v>
      </c>
      <c r="AO43" s="82">
        <f t="shared" ref="AO43:BE43" si="5">AO42/AN42*100-100</f>
        <v>0.34328992847014206</v>
      </c>
      <c r="AP43" s="82">
        <f t="shared" si="5"/>
        <v>-0.13072610470592849</v>
      </c>
      <c r="AQ43" s="82">
        <f t="shared" si="5"/>
        <v>-0.78673348655692621</v>
      </c>
      <c r="AR43" s="82">
        <f t="shared" si="5"/>
        <v>0.13252591764016586</v>
      </c>
      <c r="AS43" s="82">
        <f t="shared" si="5"/>
        <v>-0.2305238625659598</v>
      </c>
      <c r="AT43" s="82">
        <f t="shared" si="5"/>
        <v>0.16103482947791292</v>
      </c>
      <c r="AU43" s="82">
        <f t="shared" si="5"/>
        <v>-2.3414557915575784</v>
      </c>
      <c r="AV43" s="82">
        <f t="shared" si="5"/>
        <v>-0.46985641182234872</v>
      </c>
      <c r="AW43" s="82">
        <f t="shared" si="5"/>
        <v>0.39778334967923001</v>
      </c>
      <c r="AX43" s="82">
        <f t="shared" si="5"/>
        <v>1.3355974447830476</v>
      </c>
      <c r="AY43" s="82">
        <f t="shared" si="5"/>
        <v>9.6925643445104015E-2</v>
      </c>
      <c r="AZ43" s="82">
        <f t="shared" si="5"/>
        <v>7.7658327423506535E-3</v>
      </c>
      <c r="BA43" s="82">
        <f t="shared" si="5"/>
        <v>1.5702386409486735E-2</v>
      </c>
      <c r="BB43" s="82">
        <f t="shared" si="5"/>
        <v>-0.47071619806042975</v>
      </c>
      <c r="BC43" s="82">
        <f t="shared" si="5"/>
        <v>-0.59284223269396819</v>
      </c>
      <c r="BD43" s="82">
        <f t="shared" si="5"/>
        <v>5.5849388729072302E-2</v>
      </c>
      <c r="BE43" s="82">
        <f t="shared" si="5"/>
        <v>-0.29869728212725022</v>
      </c>
      <c r="BF43" s="82">
        <f>BF42/BE42*100-100</f>
        <v>0.24180452828028365</v>
      </c>
      <c r="BG43" s="82">
        <f>BG42/BF42*100-100</f>
        <v>-0.62552843759779364</v>
      </c>
      <c r="BH43" s="82">
        <f>BH42/BG42*100-100</f>
        <v>-0.78487623613743551</v>
      </c>
      <c r="BI43" s="82">
        <f>BI42/BH42*100-100</f>
        <v>0.10587129752981639</v>
      </c>
      <c r="BJ43" s="106"/>
      <c r="BK43" s="106"/>
    </row>
    <row r="44" spans="1:63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6">O42/C42*100-100</f>
        <v>49.822425775418168</v>
      </c>
      <c r="P44" s="82">
        <f t="shared" si="6"/>
        <v>45.486480145675785</v>
      </c>
      <c r="Q44" s="82">
        <f t="shared" si="6"/>
        <v>33.270751090861324</v>
      </c>
      <c r="R44" s="82">
        <f t="shared" si="6"/>
        <v>28.933530527671593</v>
      </c>
      <c r="S44" s="82">
        <f t="shared" si="6"/>
        <v>33.113198353772702</v>
      </c>
      <c r="T44" s="82">
        <f t="shared" si="6"/>
        <v>9.3741604148085855</v>
      </c>
      <c r="U44" s="82">
        <f t="shared" si="6"/>
        <v>0.36169526670197172</v>
      </c>
      <c r="V44" s="82">
        <f t="shared" si="6"/>
        <v>1.6278125642854775</v>
      </c>
      <c r="W44" s="82">
        <f t="shared" si="6"/>
        <v>-3.3986334460088017</v>
      </c>
      <c r="X44" s="82">
        <f t="shared" si="6"/>
        <v>2.8403765066565114</v>
      </c>
      <c r="Y44" s="82">
        <f t="shared" si="6"/>
        <v>13.102637979219622</v>
      </c>
      <c r="Z44" s="82">
        <f t="shared" si="6"/>
        <v>4.6933271190966224</v>
      </c>
      <c r="AA44" s="82">
        <f t="shared" si="6"/>
        <v>-21.427649090797644</v>
      </c>
      <c r="AB44" s="82">
        <f t="shared" si="6"/>
        <v>-18.941781078580618</v>
      </c>
      <c r="AC44" s="82">
        <f t="shared" si="6"/>
        <v>-13.603072772191993</v>
      </c>
      <c r="AD44" s="82">
        <f t="shared" si="6"/>
        <v>-11.619958177904778</v>
      </c>
      <c r="AE44" s="82">
        <f t="shared" si="6"/>
        <v>-13.295211599570095</v>
      </c>
      <c r="AF44" s="82">
        <f t="shared" si="6"/>
        <v>-4.3789995133698909</v>
      </c>
      <c r="AG44" s="82">
        <f t="shared" si="6"/>
        <v>-2.967784307129989</v>
      </c>
      <c r="AH44" s="82">
        <f t="shared" si="6"/>
        <v>8.0049195838458331</v>
      </c>
      <c r="AI44" s="82">
        <f t="shared" si="6"/>
        <v>11.135435145858153</v>
      </c>
      <c r="AJ44" s="82">
        <f t="shared" si="6"/>
        <v>-2.5202528421690005</v>
      </c>
      <c r="AK44" s="82">
        <f t="shared" si="6"/>
        <v>-6.6055097757269863</v>
      </c>
      <c r="AL44" s="82">
        <f t="shared" si="6"/>
        <v>1.6256755757706856</v>
      </c>
      <c r="AM44" s="82">
        <f t="shared" si="6"/>
        <v>-1.1561484978718397</v>
      </c>
      <c r="AN44" s="82">
        <f t="shared" si="6"/>
        <v>-2.039084237993734</v>
      </c>
      <c r="AO44" s="82">
        <f t="shared" ref="AO44:BE44" si="7">AO42/AC42*100-100</f>
        <v>0.13516181184532172</v>
      </c>
      <c r="AP44" s="82">
        <f t="shared" si="7"/>
        <v>-0.35221864799450486</v>
      </c>
      <c r="AQ44" s="82">
        <f t="shared" si="7"/>
        <v>-1.8208471305557623</v>
      </c>
      <c r="AR44" s="82">
        <f t="shared" si="7"/>
        <v>-1.2366148331837508</v>
      </c>
      <c r="AS44" s="82">
        <f t="shared" si="7"/>
        <v>-0.66095915536143934</v>
      </c>
      <c r="AT44" s="82">
        <f t="shared" si="7"/>
        <v>-3.2839372113634226</v>
      </c>
      <c r="AU44" s="82">
        <f t="shared" si="7"/>
        <v>-5.758230398479725</v>
      </c>
      <c r="AV44" s="82">
        <f t="shared" si="7"/>
        <v>-7.6777160263140019</v>
      </c>
      <c r="AW44" s="82">
        <f t="shared" si="7"/>
        <v>-2.8547301482070822</v>
      </c>
      <c r="AX44" s="82">
        <f t="shared" si="7"/>
        <v>-3.5969992412067313</v>
      </c>
      <c r="AY44" s="82">
        <f t="shared" si="7"/>
        <v>-2.2818370516965558</v>
      </c>
      <c r="AZ44" s="82">
        <f t="shared" si="7"/>
        <v>-1.5156686311409544</v>
      </c>
      <c r="BA44" s="82">
        <f t="shared" si="7"/>
        <v>-1.8371872904116628</v>
      </c>
      <c r="BB44" s="82">
        <f t="shared" si="7"/>
        <v>-2.1713679903941596</v>
      </c>
      <c r="BC44" s="82">
        <f t="shared" si="7"/>
        <v>-1.9801827105357432</v>
      </c>
      <c r="BD44" s="82">
        <f t="shared" si="7"/>
        <v>-2.0552414318191694</v>
      </c>
      <c r="BE44" s="82">
        <f t="shared" si="7"/>
        <v>-2.1221680047371194</v>
      </c>
      <c r="BF44" s="82">
        <f>BF42/AT42*100-100</f>
        <v>-2.0432394770601832</v>
      </c>
      <c r="BG44" s="82">
        <f>BG42/AU42*100-100</f>
        <v>-0.3220722586769682</v>
      </c>
      <c r="BH44" s="82">
        <f>BH42/AV42*100-100</f>
        <v>-0.63755983011148487</v>
      </c>
      <c r="BI44" s="82">
        <f>BI42/AW42*100-100</f>
        <v>-0.9264615652777195</v>
      </c>
      <c r="BJ44" s="107"/>
      <c r="BK44" s="107"/>
    </row>
    <row r="46" spans="1:63" ht="15" customHeight="1" x14ac:dyDescent="0.25">
      <c r="A46" s="6" t="s">
        <v>40</v>
      </c>
      <c r="H46" s="1"/>
      <c r="I46" s="15"/>
      <c r="BJ46" s="109"/>
      <c r="BK46" s="109"/>
    </row>
    <row r="47" spans="1:63" ht="15" customHeight="1" x14ac:dyDescent="0.25">
      <c r="A47" s="48" t="s">
        <v>3</v>
      </c>
      <c r="B47" s="100">
        <v>4587.6000000000004</v>
      </c>
      <c r="C47" s="26"/>
      <c r="W47" s="1"/>
      <c r="BJ47"/>
      <c r="BK47"/>
    </row>
    <row r="48" spans="1:63" ht="15" customHeight="1" x14ac:dyDescent="0.25">
      <c r="A48" s="48" t="s">
        <v>6</v>
      </c>
      <c r="B48" s="100">
        <v>4558.3333333333303</v>
      </c>
      <c r="C48" s="26"/>
      <c r="W48" s="1"/>
      <c r="BJ48"/>
      <c r="BK48"/>
    </row>
    <row r="49" spans="1:63" ht="15" customHeight="1" x14ac:dyDescent="0.25">
      <c r="A49" t="s">
        <v>9</v>
      </c>
      <c r="B49">
        <v>4505.7700000000004</v>
      </c>
      <c r="C49" s="1"/>
      <c r="W49" s="1"/>
      <c r="BJ49"/>
      <c r="BK49"/>
    </row>
    <row r="50" spans="1:63" ht="15" customHeight="1" x14ac:dyDescent="0.25">
      <c r="C50" s="1"/>
      <c r="D50" s="1"/>
      <c r="E50" s="7"/>
      <c r="BJ50"/>
      <c r="BK50"/>
    </row>
    <row r="51" spans="1:63" ht="15" customHeight="1" x14ac:dyDescent="0.25">
      <c r="A51" s="6" t="s">
        <v>41</v>
      </c>
      <c r="B51" s="11"/>
      <c r="BJ51"/>
      <c r="BK51"/>
    </row>
    <row r="52" spans="1:63" ht="15" customHeight="1" x14ac:dyDescent="0.25">
      <c r="A52" s="48" t="s">
        <v>24</v>
      </c>
      <c r="B52" s="100">
        <v>3682</v>
      </c>
      <c r="C52" s="1"/>
      <c r="I52" s="1"/>
      <c r="BJ52"/>
      <c r="BK52"/>
    </row>
    <row r="53" spans="1:63" ht="15" customHeight="1" x14ac:dyDescent="0.25">
      <c r="A53" s="48" t="s">
        <v>29</v>
      </c>
      <c r="B53" s="100">
        <v>3553.125</v>
      </c>
      <c r="C53" s="1"/>
      <c r="I53" s="1"/>
      <c r="BJ53"/>
      <c r="BK53"/>
    </row>
    <row r="54" spans="1:63" ht="15" customHeight="1" x14ac:dyDescent="0.25">
      <c r="A54" s="48" t="s">
        <v>19</v>
      </c>
      <c r="B54" s="100">
        <v>3497</v>
      </c>
      <c r="C54" s="1"/>
      <c r="E54" s="7"/>
      <c r="I54" s="1"/>
      <c r="J54" s="22"/>
      <c r="BJ54"/>
      <c r="BK54"/>
    </row>
    <row r="55" spans="1:63" ht="15" customHeight="1" x14ac:dyDescent="0.25">
      <c r="D55" s="1"/>
      <c r="BJ55"/>
      <c r="BK55"/>
    </row>
    <row r="56" spans="1:63" ht="15" customHeight="1" x14ac:dyDescent="0.25">
      <c r="BJ56"/>
      <c r="BK56"/>
    </row>
    <row r="57" spans="1:63" ht="15" customHeight="1" x14ac:dyDescent="0.25">
      <c r="B57" s="11"/>
      <c r="BJ57" s="110"/>
      <c r="BK57" s="110"/>
    </row>
    <row r="58" spans="1:63" ht="15" customHeight="1" x14ac:dyDescent="0.25">
      <c r="A58" s="1"/>
      <c r="B58" s="11"/>
      <c r="BJ58" s="110"/>
      <c r="BK58" s="110"/>
    </row>
    <row r="59" spans="1:63" ht="15" customHeight="1" x14ac:dyDescent="0.25">
      <c r="A59" s="1"/>
      <c r="B59" s="11"/>
      <c r="BJ59" s="110"/>
      <c r="BK59" s="110"/>
    </row>
    <row r="60" spans="1:63" ht="15" customHeight="1" x14ac:dyDescent="0.25">
      <c r="BJ60" s="110"/>
      <c r="BK60" s="110"/>
    </row>
    <row r="61" spans="1:63" ht="15" customHeight="1" x14ac:dyDescent="0.25">
      <c r="BJ61" s="110"/>
      <c r="BK61" s="110"/>
    </row>
    <row r="62" spans="1:63" ht="15" customHeight="1" x14ac:dyDescent="0.25">
      <c r="BJ62" s="110"/>
      <c r="BK62" s="110"/>
    </row>
    <row r="63" spans="1:63" ht="15" customHeight="1" x14ac:dyDescent="0.25">
      <c r="BJ63" s="110"/>
      <c r="BK63" s="110"/>
    </row>
    <row r="64" spans="1:63" ht="15" customHeight="1" x14ac:dyDescent="0.25">
      <c r="BJ64" s="110"/>
      <c r="BK64" s="110"/>
    </row>
    <row r="65" spans="62:63" ht="15" customHeight="1" x14ac:dyDescent="0.25">
      <c r="BJ65" s="110"/>
      <c r="BK65" s="110"/>
    </row>
    <row r="66" spans="62:63" ht="15" customHeight="1" x14ac:dyDescent="0.25">
      <c r="BJ66" s="110"/>
      <c r="BK66" s="110"/>
    </row>
    <row r="67" spans="62:63" ht="15" customHeight="1" x14ac:dyDescent="0.25">
      <c r="BJ67" s="110"/>
      <c r="BK67" s="110"/>
    </row>
    <row r="68" spans="62:63" ht="15" customHeight="1" x14ac:dyDescent="0.25">
      <c r="BJ68" s="110"/>
      <c r="BK68" s="110"/>
    </row>
    <row r="69" spans="62:63" ht="15" customHeight="1" x14ac:dyDescent="0.25">
      <c r="BJ69" s="110"/>
      <c r="BK69" s="110"/>
    </row>
    <row r="70" spans="62:63" ht="15" customHeight="1" x14ac:dyDescent="0.25">
      <c r="BJ70" s="110"/>
      <c r="BK70" s="110"/>
    </row>
    <row r="71" spans="62:63" ht="15" customHeight="1" x14ac:dyDescent="0.25">
      <c r="BJ71" s="110"/>
      <c r="BK71" s="110"/>
    </row>
    <row r="72" spans="62:63" ht="15" customHeight="1" x14ac:dyDescent="0.25">
      <c r="BJ72" s="110"/>
      <c r="BK72" s="1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K72"/>
  <sheetViews>
    <sheetView tabSelected="1" zoomScale="106" zoomScaleNormal="106" workbookViewId="0">
      <pane xSplit="1" ySplit="4" topLeftCell="AX39" activePane="bottomRight" state="frozen"/>
      <selection activeCell="BH3" sqref="BH3"/>
      <selection pane="topRight" activeCell="BH3" sqref="BH3"/>
      <selection pane="bottomLeft" activeCell="BH3" sqref="BH3"/>
      <selection pane="bottomRight" activeCell="BH3" sqref="BH3"/>
    </sheetView>
  </sheetViews>
  <sheetFormatPr defaultRowHeight="15" customHeight="1" x14ac:dyDescent="0.25"/>
  <cols>
    <col min="1" max="1" width="22.7109375" style="59" customWidth="1"/>
    <col min="2" max="2" width="38.7109375" style="59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61" width="9.140625" style="59"/>
    <col min="62" max="63" width="29" style="108" customWidth="1"/>
    <col min="64" max="16384" width="9.140625" style="59"/>
  </cols>
  <sheetData>
    <row r="2" spans="1:63" ht="15" customHeight="1" x14ac:dyDescent="0.25">
      <c r="BJ2" s="102"/>
      <c r="BK2" s="102"/>
    </row>
    <row r="3" spans="1:63" ht="15" customHeight="1" x14ac:dyDescent="0.25">
      <c r="C3" t="s">
        <v>48</v>
      </c>
      <c r="BJ3" s="103" t="s">
        <v>49</v>
      </c>
      <c r="BK3" s="103" t="s">
        <v>50</v>
      </c>
    </row>
    <row r="4" spans="1:63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45">
        <v>43709</v>
      </c>
      <c r="AV4" s="45">
        <v>43739</v>
      </c>
      <c r="AW4" s="45">
        <v>43770</v>
      </c>
      <c r="AX4" s="45">
        <v>43800</v>
      </c>
      <c r="AY4" s="45">
        <v>43831</v>
      </c>
      <c r="AZ4" s="45">
        <v>43862</v>
      </c>
      <c r="BA4" s="45">
        <v>43891</v>
      </c>
      <c r="BB4" s="45">
        <v>43922</v>
      </c>
      <c r="BC4" s="45">
        <v>43952</v>
      </c>
      <c r="BD4" s="45">
        <v>43983</v>
      </c>
      <c r="BE4" s="45">
        <v>44013</v>
      </c>
      <c r="BF4" s="45">
        <v>44044</v>
      </c>
      <c r="BG4" s="45">
        <v>44075</v>
      </c>
      <c r="BH4" s="45">
        <v>44105</v>
      </c>
      <c r="BI4" s="45">
        <v>44136</v>
      </c>
      <c r="BJ4" s="103"/>
      <c r="BK4" s="103"/>
    </row>
    <row r="5" spans="1:63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89">
        <v>1885.7142857142858</v>
      </c>
      <c r="AV5" s="87">
        <v>1840</v>
      </c>
      <c r="AW5" s="90">
        <v>1860</v>
      </c>
      <c r="AX5" s="91">
        <v>1984.1444988465546</v>
      </c>
      <c r="AY5" s="7">
        <v>1894</v>
      </c>
      <c r="AZ5" s="92">
        <v>1830</v>
      </c>
      <c r="BA5" s="95">
        <v>1910</v>
      </c>
      <c r="BB5" s="96">
        <v>1922.2165945277231</v>
      </c>
      <c r="BC5" s="97">
        <v>1903.1360703143914</v>
      </c>
      <c r="BD5" s="98">
        <v>1906.5317027120886</v>
      </c>
      <c r="BE5" s="97">
        <v>1906.1505810260858</v>
      </c>
      <c r="BF5" s="98">
        <v>1895.7938880636436</v>
      </c>
      <c r="BG5" s="92">
        <v>1894.4176973234207</v>
      </c>
      <c r="BH5" s="87">
        <v>1837</v>
      </c>
      <c r="BI5" s="100">
        <v>1890.6075067295362</v>
      </c>
      <c r="BJ5" s="104">
        <f>(BI5-AW5)/AW5*100</f>
        <v>1.6455648779320553</v>
      </c>
      <c r="BK5" s="104">
        <f>(BI5-BH5)/BH5*100</f>
        <v>2.9182094028054562</v>
      </c>
    </row>
    <row r="6" spans="1:63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89">
        <v>1680</v>
      </c>
      <c r="AV6" s="87">
        <v>1720</v>
      </c>
      <c r="AW6" s="90">
        <v>1760</v>
      </c>
      <c r="AX6" s="91">
        <v>1805.4005697858843</v>
      </c>
      <c r="AY6" s="7">
        <v>1880</v>
      </c>
      <c r="AZ6" s="92">
        <v>1780</v>
      </c>
      <c r="BA6" s="95">
        <v>1800</v>
      </c>
      <c r="BB6" s="96">
        <v>1850</v>
      </c>
      <c r="BC6" s="97">
        <v>1860</v>
      </c>
      <c r="BD6" s="98">
        <v>1798.3689123683</v>
      </c>
      <c r="BE6" s="97">
        <v>1800</v>
      </c>
      <c r="BF6" s="98">
        <v>1780</v>
      </c>
      <c r="BG6" s="92">
        <v>1770</v>
      </c>
      <c r="BH6" s="87">
        <v>1760</v>
      </c>
      <c r="BI6" s="100">
        <v>1796.707817724912</v>
      </c>
      <c r="BJ6" s="104">
        <f t="shared" ref="BJ6:BJ42" si="0">(BI6-AW6)/AW6*100</f>
        <v>2.0856714616427299</v>
      </c>
      <c r="BK6" s="104">
        <f t="shared" ref="BK6:BK42" si="1">(BI6-BH6)/BH6*100</f>
        <v>2.0856714616427299</v>
      </c>
    </row>
    <row r="7" spans="1:63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89">
        <v>2375.6609325165359</v>
      </c>
      <c r="AV7" s="87">
        <v>2185</v>
      </c>
      <c r="AW7" s="90">
        <v>2274.0781491868202</v>
      </c>
      <c r="AX7" s="91">
        <v>2379.3554260594969</v>
      </c>
      <c r="AY7" s="7">
        <v>2400</v>
      </c>
      <c r="AZ7" s="92">
        <v>2392.4585912992275</v>
      </c>
      <c r="BA7" s="95">
        <v>2450</v>
      </c>
      <c r="BB7" s="96">
        <v>2398.0361990293845</v>
      </c>
      <c r="BC7" s="97">
        <v>2399.9659382947348</v>
      </c>
      <c r="BD7" s="98">
        <v>2391.8126974786164</v>
      </c>
      <c r="BE7" s="97">
        <v>2384.2066681471983</v>
      </c>
      <c r="BF7" s="98">
        <v>2402.2707186172811</v>
      </c>
      <c r="BG7" s="92">
        <v>2368.4070696483345</v>
      </c>
      <c r="BH7" s="87">
        <v>2367.8035817916211</v>
      </c>
      <c r="BI7" s="100">
        <v>2367.8035817916234</v>
      </c>
      <c r="BJ7" s="104">
        <f t="shared" si="0"/>
        <v>4.1214692924391452</v>
      </c>
      <c r="BK7" s="104">
        <f t="shared" si="1"/>
        <v>9.6027253777185175E-14</v>
      </c>
    </row>
    <row r="8" spans="1:63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89">
        <v>2221.1111111111113</v>
      </c>
      <c r="AV8" s="87">
        <v>2150</v>
      </c>
      <c r="AW8" s="90">
        <v>2209.4869397819789</v>
      </c>
      <c r="AX8" s="91">
        <v>2199.1966629712497</v>
      </c>
      <c r="AY8" s="7">
        <v>2098</v>
      </c>
      <c r="AZ8" s="92">
        <v>2178.8098855921512</v>
      </c>
      <c r="BA8" s="95">
        <v>2085</v>
      </c>
      <c r="BB8" s="96">
        <v>1988.75</v>
      </c>
      <c r="BC8" s="97">
        <v>1888.8888888888889</v>
      </c>
      <c r="BD8" s="98">
        <v>1945.42470422684</v>
      </c>
      <c r="BE8" s="97">
        <v>2055.2493678071201</v>
      </c>
      <c r="BF8" s="98">
        <v>2032.2209269575726</v>
      </c>
      <c r="BG8" s="92">
        <v>2011.1111111111099</v>
      </c>
      <c r="BH8" s="87">
        <v>2067.8376993994934</v>
      </c>
      <c r="BI8" s="100">
        <v>2067.8376993994934</v>
      </c>
      <c r="BJ8" s="104">
        <f t="shared" si="0"/>
        <v>-6.4109562193865095</v>
      </c>
      <c r="BK8" s="104">
        <f t="shared" si="1"/>
        <v>0</v>
      </c>
    </row>
    <row r="9" spans="1:63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89">
        <v>2277.6029303724663</v>
      </c>
      <c r="AV9" s="87">
        <v>2146.6666666666702</v>
      </c>
      <c r="AW9" s="90">
        <v>2253.0333387617411</v>
      </c>
      <c r="AX9" s="91">
        <v>2253.5060593023209</v>
      </c>
      <c r="AY9" s="7">
        <v>2170.6666666666702</v>
      </c>
      <c r="AZ9" s="92">
        <v>2238.41013050627</v>
      </c>
      <c r="BA9" s="95">
        <v>2166.6666666666702</v>
      </c>
      <c r="BB9" s="96">
        <v>2084.6666666666702</v>
      </c>
      <c r="BC9" s="97">
        <v>2125.1598158116799</v>
      </c>
      <c r="BD9" s="98">
        <v>2208.9531719961642</v>
      </c>
      <c r="BE9" s="97">
        <v>2205.5665939196965</v>
      </c>
      <c r="BF9" s="98">
        <v>2205.5665939197002</v>
      </c>
      <c r="BG9" s="92">
        <v>2194.0039884379557</v>
      </c>
      <c r="BH9" s="87">
        <v>2044.1666666666699</v>
      </c>
      <c r="BI9" s="100">
        <v>2075.8300651436398</v>
      </c>
      <c r="BJ9" s="104">
        <f t="shared" si="0"/>
        <v>-7.8650977137999911</v>
      </c>
      <c r="BK9" s="104">
        <f t="shared" si="1"/>
        <v>1.5489636433902882</v>
      </c>
    </row>
    <row r="10" spans="1:63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89">
        <v>2481.8812987254901</v>
      </c>
      <c r="AV10" s="87">
        <v>2481.8812987254855</v>
      </c>
      <c r="AW10" s="90">
        <v>2476.2875573070892</v>
      </c>
      <c r="AX10" s="91">
        <v>2491.5743161623009</v>
      </c>
      <c r="AY10" s="7">
        <v>2500</v>
      </c>
      <c r="AZ10" s="92">
        <v>2487.5807618596855</v>
      </c>
      <c r="BA10" s="95">
        <v>2500</v>
      </c>
      <c r="BB10" s="96">
        <v>2486.5486144285319</v>
      </c>
      <c r="BC10" s="97">
        <v>2484.3294814114051</v>
      </c>
      <c r="BD10" s="98">
        <v>2483.0280471952365</v>
      </c>
      <c r="BE10" s="71">
        <v>2485.8004001009854</v>
      </c>
      <c r="BF10" s="98">
        <v>2489.6034444876841</v>
      </c>
      <c r="BG10" s="92">
        <v>2487.3669640737839</v>
      </c>
      <c r="BH10" s="59">
        <v>2487.824649787387</v>
      </c>
      <c r="BI10" s="59">
        <v>2488.3205710130815</v>
      </c>
      <c r="BJ10" s="104">
        <f t="shared" si="0"/>
        <v>0.4859295791591321</v>
      </c>
      <c r="BK10" s="104">
        <f t="shared" si="1"/>
        <v>1.993393005961477E-2</v>
      </c>
    </row>
    <row r="11" spans="1:63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89">
        <v>1886.6666666666699</v>
      </c>
      <c r="AV11" s="87">
        <v>1916.6666666666667</v>
      </c>
      <c r="AW11" s="90">
        <v>2046.8194793450762</v>
      </c>
      <c r="AX11" s="91">
        <v>2055.846067723201</v>
      </c>
      <c r="AY11" s="7">
        <v>2126.6666666666702</v>
      </c>
      <c r="AZ11" s="92">
        <v>2033.8187375527871</v>
      </c>
      <c r="BA11" s="95">
        <v>1938.8888888888889</v>
      </c>
      <c r="BB11" s="96">
        <v>1910</v>
      </c>
      <c r="BC11" s="97">
        <v>1918.1818181818182</v>
      </c>
      <c r="BD11" s="98">
        <v>1976.4271712632415</v>
      </c>
      <c r="BE11" s="97">
        <v>1982.9331978447476</v>
      </c>
      <c r="BF11" s="98">
        <v>1982.6201609169295</v>
      </c>
      <c r="BG11" s="92">
        <v>1980.0933742232364</v>
      </c>
      <c r="BH11" s="87">
        <v>1988.0846785844133</v>
      </c>
      <c r="BI11" s="100">
        <v>1988.0846785844151</v>
      </c>
      <c r="BJ11" s="104">
        <f t="shared" si="0"/>
        <v>-2.8695642851442145</v>
      </c>
      <c r="BK11" s="104">
        <f t="shared" si="1"/>
        <v>9.149456374469126E-14</v>
      </c>
    </row>
    <row r="12" spans="1:63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89">
        <v>1900</v>
      </c>
      <c r="AV12" s="87">
        <v>1978.911417968008</v>
      </c>
      <c r="AW12" s="90">
        <v>1950</v>
      </c>
      <c r="AX12" s="91">
        <v>2050</v>
      </c>
      <c r="AY12" s="7">
        <v>2000</v>
      </c>
      <c r="AZ12" s="92">
        <v>1900</v>
      </c>
      <c r="BA12" s="95">
        <v>1966.6666666666667</v>
      </c>
      <c r="BB12" s="96">
        <v>2000</v>
      </c>
      <c r="BC12" s="97">
        <v>1960</v>
      </c>
      <c r="BD12" s="98">
        <v>1925</v>
      </c>
      <c r="BE12" s="97">
        <v>1956.5047969433176</v>
      </c>
      <c r="BF12" s="98">
        <v>2026.6666666666699</v>
      </c>
      <c r="BG12" s="92">
        <v>1967.3059342384142</v>
      </c>
      <c r="BH12" s="87">
        <v>2083.3333333333298</v>
      </c>
      <c r="BI12" s="100">
        <v>2125</v>
      </c>
      <c r="BJ12" s="104">
        <f t="shared" si="0"/>
        <v>8.9743589743589745</v>
      </c>
      <c r="BK12" s="104">
        <f t="shared" si="1"/>
        <v>2.0000000000001705</v>
      </c>
    </row>
    <row r="13" spans="1:63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89">
        <v>2382.2873680730891</v>
      </c>
      <c r="AV13" s="87">
        <v>2382.2873680730891</v>
      </c>
      <c r="AW13" s="90">
        <v>2373.6127592589328</v>
      </c>
      <c r="AX13" s="91">
        <v>2383.3344299350183</v>
      </c>
      <c r="AY13" s="7">
        <v>2400</v>
      </c>
      <c r="AZ13" s="92">
        <v>2380.1505358322629</v>
      </c>
      <c r="BA13" s="95">
        <v>2450</v>
      </c>
      <c r="BB13" s="96">
        <v>2385.7231587659062</v>
      </c>
      <c r="BC13" s="97">
        <v>2387.6686955657001</v>
      </c>
      <c r="BD13" s="71">
        <v>2391.4414563449395</v>
      </c>
      <c r="BE13" s="97">
        <v>2390.1376385417279</v>
      </c>
      <c r="BF13" s="98">
        <v>2397.774632025023</v>
      </c>
      <c r="BG13" s="92">
        <v>2391.9614164084328</v>
      </c>
      <c r="BH13" s="87">
        <v>2392.7693581703256</v>
      </c>
      <c r="BI13" s="100">
        <v>2396.6917986845256</v>
      </c>
      <c r="BJ13" s="104">
        <f t="shared" si="0"/>
        <v>0.97231696010929358</v>
      </c>
      <c r="BK13" s="104">
        <f t="shared" si="1"/>
        <v>0.16392890107884442</v>
      </c>
    </row>
    <row r="14" spans="1:63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89">
        <v>2124.54545454545</v>
      </c>
      <c r="AV14" s="87">
        <v>1985</v>
      </c>
      <c r="AW14" s="90">
        <v>2120.7726569981801</v>
      </c>
      <c r="AX14" s="91">
        <v>2223.7750571709457</v>
      </c>
      <c r="AY14" s="7">
        <v>2192.3076923076901</v>
      </c>
      <c r="AZ14" s="92">
        <v>2204.7392989370965</v>
      </c>
      <c r="BA14" s="95">
        <v>2190</v>
      </c>
      <c r="BB14" s="96">
        <v>2168.8320014649921</v>
      </c>
      <c r="BC14" s="97">
        <v>2314.2857142857142</v>
      </c>
      <c r="BD14" s="98">
        <v>2272.6597434894302</v>
      </c>
      <c r="BE14" s="97">
        <v>2184.2460591127901</v>
      </c>
      <c r="BF14" s="98">
        <v>2217.599447521739</v>
      </c>
      <c r="BG14" s="92">
        <v>2181.7569203843732</v>
      </c>
      <c r="BH14" s="87">
        <v>2186.5935202037035</v>
      </c>
      <c r="BI14" s="100">
        <v>2186.5935202037053</v>
      </c>
      <c r="BJ14" s="104">
        <f t="shared" si="0"/>
        <v>3.1036265480096548</v>
      </c>
      <c r="BK14" s="104">
        <f t="shared" si="1"/>
        <v>8.3188273757273323E-14</v>
      </c>
    </row>
    <row r="15" spans="1:63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89">
        <v>1735</v>
      </c>
      <c r="AV15" s="87">
        <v>1681.4285714285713</v>
      </c>
      <c r="AW15" s="90">
        <v>2000.95971472115</v>
      </c>
      <c r="AX15" s="91">
        <v>2008.7569245078782</v>
      </c>
      <c r="AY15" s="7">
        <v>1990.76923076923</v>
      </c>
      <c r="AZ15" s="92">
        <v>1967.5254294659389</v>
      </c>
      <c r="BA15" s="95">
        <v>1900</v>
      </c>
      <c r="BB15" s="96">
        <v>1865.7142857142901</v>
      </c>
      <c r="BC15" s="97">
        <v>1760</v>
      </c>
      <c r="BD15" s="98">
        <v>1821.6311843526601</v>
      </c>
      <c r="BE15" s="97">
        <v>1868.4427666960109</v>
      </c>
      <c r="BF15" s="98">
        <v>1880.5492185313831</v>
      </c>
      <c r="BG15" s="92">
        <v>1789.2857142857142</v>
      </c>
      <c r="BH15" s="87">
        <v>1875.2828867571377</v>
      </c>
      <c r="BI15" s="100">
        <v>1875.2828867571393</v>
      </c>
      <c r="BJ15" s="104">
        <f t="shared" si="0"/>
        <v>-6.2808274968956495</v>
      </c>
      <c r="BK15" s="104">
        <f t="shared" si="1"/>
        <v>8.4873367071298285E-14</v>
      </c>
    </row>
    <row r="16" spans="1:63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89">
        <v>1700</v>
      </c>
      <c r="AV16" s="87">
        <v>1616.6666666666699</v>
      </c>
      <c r="AW16" s="90">
        <v>1650</v>
      </c>
      <c r="AX16" s="91">
        <v>1702.4743699462699</v>
      </c>
      <c r="AY16" s="7">
        <v>1780.3333333333301</v>
      </c>
      <c r="AZ16" s="92">
        <v>1671.4285714285713</v>
      </c>
      <c r="BA16" s="95">
        <v>1650</v>
      </c>
      <c r="BB16" s="96">
        <v>1733.3333333333333</v>
      </c>
      <c r="BC16" s="97">
        <v>1702.5260409391487</v>
      </c>
      <c r="BD16" s="98">
        <v>1705.5489218193532</v>
      </c>
      <c r="BE16" s="97">
        <v>1703.3220140082715</v>
      </c>
      <c r="BF16" s="98">
        <v>1716.6666666666667</v>
      </c>
      <c r="BG16" s="92">
        <v>1693.8598828161873</v>
      </c>
      <c r="BH16" s="87">
        <v>1728.5714285714287</v>
      </c>
      <c r="BI16" s="100">
        <v>1696.0329410421625</v>
      </c>
      <c r="BJ16" s="104">
        <f t="shared" si="0"/>
        <v>2.7898752146765164</v>
      </c>
      <c r="BK16" s="104">
        <f t="shared" si="1"/>
        <v>-1.882391840536058</v>
      </c>
    </row>
    <row r="17" spans="1:63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89">
        <v>1797.8571428571399</v>
      </c>
      <c r="AV17" s="87">
        <v>1841.4828136185499</v>
      </c>
      <c r="AW17" s="90">
        <v>1930.3476068185007</v>
      </c>
      <c r="AX17" s="91">
        <v>1918.3736642199822</v>
      </c>
      <c r="AY17" s="7">
        <v>1907.1428571428601</v>
      </c>
      <c r="AZ17" s="92">
        <v>1894.1982872420342</v>
      </c>
      <c r="BA17" s="95">
        <v>1798.3333333333301</v>
      </c>
      <c r="BB17" s="96">
        <v>1864.0357532108617</v>
      </c>
      <c r="BC17" s="97">
        <v>1854.5728153095458</v>
      </c>
      <c r="BD17" s="98">
        <v>1866.779944741</v>
      </c>
      <c r="BE17" s="97">
        <v>1871.6696054489169</v>
      </c>
      <c r="BF17" s="98">
        <v>1864.9677612546141</v>
      </c>
      <c r="BG17" s="92">
        <v>1867.0467119862735</v>
      </c>
      <c r="BH17" s="87">
        <v>1872.9313139271926</v>
      </c>
      <c r="BI17" s="100">
        <v>1875.5761396233931</v>
      </c>
      <c r="BJ17" s="104">
        <f t="shared" si="0"/>
        <v>-2.8373888206269267</v>
      </c>
      <c r="BK17" s="104">
        <f t="shared" si="1"/>
        <v>0.14121317084793827</v>
      </c>
    </row>
    <row r="18" spans="1:63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89">
        <v>2064.6399218281322</v>
      </c>
      <c r="AV18" s="87">
        <v>2064.6399218281322</v>
      </c>
      <c r="AW18" s="90">
        <v>2056.2636219289097</v>
      </c>
      <c r="AX18" s="91">
        <v>1986.9230769230801</v>
      </c>
      <c r="AY18" s="7">
        <v>1968.75</v>
      </c>
      <c r="AZ18" s="92">
        <v>1856.6666666666667</v>
      </c>
      <c r="BA18" s="95">
        <v>1819.2307692307693</v>
      </c>
      <c r="BB18" s="96">
        <v>1800</v>
      </c>
      <c r="BC18" s="97">
        <v>1861.1618589743591</v>
      </c>
      <c r="BD18" s="98">
        <v>1907.6194113669001</v>
      </c>
      <c r="BE18" s="97">
        <v>1964.0974805581827</v>
      </c>
      <c r="BF18" s="98">
        <v>1881.4963895488895</v>
      </c>
      <c r="BG18" s="92">
        <v>1933.8137036711678</v>
      </c>
      <c r="BH18" s="87">
        <v>1961.7647058823529</v>
      </c>
      <c r="BI18" s="100">
        <v>1906.6666666666699</v>
      </c>
      <c r="BJ18" s="104">
        <f t="shared" si="0"/>
        <v>-7.2751836713382163</v>
      </c>
      <c r="BK18" s="104">
        <f t="shared" si="1"/>
        <v>-2.8085957021487586</v>
      </c>
    </row>
    <row r="19" spans="1:63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89">
        <v>1755.49769541979</v>
      </c>
      <c r="AV19" s="87">
        <v>1615.38461538462</v>
      </c>
      <c r="AW19" s="90">
        <v>1763.6363636363637</v>
      </c>
      <c r="AX19" s="91">
        <v>1818.3333333333301</v>
      </c>
      <c r="AY19" s="7">
        <v>1822.7272727272727</v>
      </c>
      <c r="AZ19" s="92">
        <v>1748.5483824963489</v>
      </c>
      <c r="BA19" s="95">
        <v>1703.75</v>
      </c>
      <c r="BB19" s="96">
        <v>1641.1111111111111</v>
      </c>
      <c r="BC19" s="97">
        <v>1600</v>
      </c>
      <c r="BD19" s="98">
        <v>1607.1428571428571</v>
      </c>
      <c r="BE19" s="97">
        <v>1708.9568291640012</v>
      </c>
      <c r="BF19" s="98">
        <v>1700</v>
      </c>
      <c r="BG19" s="92">
        <v>1705.4462475388339</v>
      </c>
      <c r="BH19" s="87">
        <v>1611.1111111111111</v>
      </c>
      <c r="BI19" s="100">
        <v>1561</v>
      </c>
      <c r="BJ19" s="104">
        <f t="shared" si="0"/>
        <v>-11.48969072164949</v>
      </c>
      <c r="BK19" s="104">
        <f t="shared" si="1"/>
        <v>-3.1103448275862053</v>
      </c>
    </row>
    <row r="20" spans="1:63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89">
        <v>1931.9277289972899</v>
      </c>
      <c r="AV20" s="87">
        <v>2023.4002932855844</v>
      </c>
      <c r="AW20" s="90">
        <v>1988.0484242752814</v>
      </c>
      <c r="AX20" s="91">
        <v>1971.3359794255803</v>
      </c>
      <c r="AY20" s="7">
        <v>2000</v>
      </c>
      <c r="AZ20" s="92">
        <v>1990.661459544026</v>
      </c>
      <c r="BA20" s="95">
        <v>2000</v>
      </c>
      <c r="BB20" s="96">
        <v>1988.9209576729852</v>
      </c>
      <c r="BC20" s="97">
        <v>1987.0371312229456</v>
      </c>
      <c r="BD20" s="98">
        <v>1976.1682152330222</v>
      </c>
      <c r="BE20" s="97">
        <v>1973.2838591365662</v>
      </c>
      <c r="BF20" s="98">
        <v>1987.9867377946346</v>
      </c>
      <c r="BG20" s="92">
        <v>1984.787484992838</v>
      </c>
      <c r="BH20" s="87">
        <v>1989.2572104333713</v>
      </c>
      <c r="BI20" s="100">
        <v>1986.4380947682266</v>
      </c>
      <c r="BJ20" s="104">
        <f t="shared" si="0"/>
        <v>-8.1000517260628763E-2</v>
      </c>
      <c r="BK20" s="104">
        <f t="shared" si="1"/>
        <v>-0.14171700121828265</v>
      </c>
    </row>
    <row r="21" spans="1:63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89">
        <v>1961.3046870157868</v>
      </c>
      <c r="AV21" s="87">
        <v>1961.3046870157868</v>
      </c>
      <c r="AW21" s="90">
        <v>1885.7142857142858</v>
      </c>
      <c r="AX21" s="91">
        <v>1950</v>
      </c>
      <c r="AY21" s="7">
        <v>1875</v>
      </c>
      <c r="AZ21" s="92">
        <v>1790.909090909091</v>
      </c>
      <c r="BA21" s="95">
        <v>1728.8888888888901</v>
      </c>
      <c r="BB21" s="96">
        <v>1668.8888888888889</v>
      </c>
      <c r="BC21" s="97">
        <v>1620</v>
      </c>
      <c r="BD21" s="98">
        <v>1675</v>
      </c>
      <c r="BE21" s="97">
        <v>1611.1111111111111</v>
      </c>
      <c r="BF21" s="98">
        <v>1672.2222222222222</v>
      </c>
      <c r="BG21" s="92">
        <v>1644.4444444444443</v>
      </c>
      <c r="BH21" s="87">
        <v>1693.75</v>
      </c>
      <c r="BI21" s="100">
        <v>1662.5</v>
      </c>
      <c r="BJ21" s="104">
        <f t="shared" si="0"/>
        <v>-11.837121212121215</v>
      </c>
      <c r="BK21" s="104">
        <f t="shared" si="1"/>
        <v>-1.8450184501845017</v>
      </c>
    </row>
    <row r="22" spans="1:63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89">
        <v>1952.1053342023199</v>
      </c>
      <c r="AV22" s="87">
        <v>1979.5878219575902</v>
      </c>
      <c r="AW22" s="90">
        <v>1962.2489912949791</v>
      </c>
      <c r="AX22" s="91">
        <v>1850</v>
      </c>
      <c r="AY22" s="7">
        <v>1864.2857142857099</v>
      </c>
      <c r="AZ22" s="92">
        <v>1785</v>
      </c>
      <c r="BA22" s="95">
        <v>1727.7777777777778</v>
      </c>
      <c r="BB22" s="96">
        <v>1670</v>
      </c>
      <c r="BC22" s="97">
        <v>1660</v>
      </c>
      <c r="BD22" s="98">
        <v>1666.6666666666667</v>
      </c>
      <c r="BE22" s="97">
        <v>1616.6666666666699</v>
      </c>
      <c r="BF22" s="98">
        <v>1704.5454545454545</v>
      </c>
      <c r="BG22" s="92">
        <v>1782.2230997539766</v>
      </c>
      <c r="BH22" s="87">
        <v>1678.5714285714287</v>
      </c>
      <c r="BI22" s="100">
        <v>1732.2222222222222</v>
      </c>
      <c r="BJ22" s="104">
        <f t="shared" si="0"/>
        <v>-11.722608603353216</v>
      </c>
      <c r="BK22" s="104">
        <f t="shared" si="1"/>
        <v>3.1962174940898258</v>
      </c>
    </row>
    <row r="23" spans="1:63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89">
        <v>1860.8347106976084</v>
      </c>
      <c r="AV23" s="87">
        <v>1860.8347106976069</v>
      </c>
      <c r="AW23" s="90">
        <v>1849.6843216019097</v>
      </c>
      <c r="AX23" s="91">
        <v>1800</v>
      </c>
      <c r="AY23" s="7">
        <v>1825</v>
      </c>
      <c r="AZ23" s="92">
        <v>1836.2162014356618</v>
      </c>
      <c r="BA23" s="95">
        <v>1862.5</v>
      </c>
      <c r="BB23" s="96">
        <v>1856.2814622169053</v>
      </c>
      <c r="BC23" s="97">
        <v>1861.0502708106192</v>
      </c>
      <c r="BD23" s="98">
        <v>1858.5213833125279</v>
      </c>
      <c r="BE23" s="97">
        <v>1814.2857142857099</v>
      </c>
      <c r="BF23" s="98">
        <v>1844.7472738013316</v>
      </c>
      <c r="BG23" s="92">
        <v>1844.5454545454545</v>
      </c>
      <c r="BH23" s="87">
        <v>1781.6666666666699</v>
      </c>
      <c r="BI23" s="100">
        <v>1780</v>
      </c>
      <c r="BJ23" s="104">
        <f t="shared" si="0"/>
        <v>-3.7673629379936533</v>
      </c>
      <c r="BK23" s="104">
        <f t="shared" si="1"/>
        <v>-9.3545369504392281E-2</v>
      </c>
    </row>
    <row r="24" spans="1:63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89">
        <v>1906.29483284394</v>
      </c>
      <c r="AV24" s="87">
        <v>1997.7648348947546</v>
      </c>
      <c r="AW24" s="90">
        <v>1989.4733233470363</v>
      </c>
      <c r="AX24" s="91">
        <v>1988.5986052658507</v>
      </c>
      <c r="AY24" s="7">
        <v>1922.5</v>
      </c>
      <c r="AZ24" s="92">
        <v>1960.0801359645661</v>
      </c>
      <c r="BA24" s="95">
        <v>1870</v>
      </c>
      <c r="BB24" s="96">
        <v>1840</v>
      </c>
      <c r="BC24" s="97">
        <v>1800</v>
      </c>
      <c r="BD24" s="98">
        <v>1875.987751953</v>
      </c>
      <c r="BE24" s="97">
        <v>1911.0716242321055</v>
      </c>
      <c r="BF24" s="98">
        <v>1882.149658834654</v>
      </c>
      <c r="BG24" s="92">
        <v>1911.0457144580203</v>
      </c>
      <c r="BH24" s="87">
        <v>1874</v>
      </c>
      <c r="BI24" s="100">
        <v>1800</v>
      </c>
      <c r="BJ24" s="104">
        <f t="shared" si="0"/>
        <v>-9.5237931126551363</v>
      </c>
      <c r="BK24" s="104">
        <f t="shared" si="1"/>
        <v>-3.9487726787620065</v>
      </c>
    </row>
    <row r="25" spans="1:63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89">
        <v>1878.57142857143</v>
      </c>
      <c r="AV25" s="87">
        <v>1785</v>
      </c>
      <c r="AW25" s="90">
        <v>1982.0732741134866</v>
      </c>
      <c r="AX25" s="91">
        <v>1958.3333333333333</v>
      </c>
      <c r="AY25" s="7">
        <v>1972.2222222222199</v>
      </c>
      <c r="AZ25" s="92">
        <v>1936.196492775251</v>
      </c>
      <c r="BA25" s="95">
        <v>1900</v>
      </c>
      <c r="BB25" s="96">
        <v>1883.3333333333301</v>
      </c>
      <c r="BC25" s="97">
        <v>1920.0703869096335</v>
      </c>
      <c r="BD25" s="98">
        <v>1917.597086142285</v>
      </c>
      <c r="BE25" s="97">
        <v>1916.0949955572376</v>
      </c>
      <c r="BF25" s="98">
        <v>1920.6120962199927</v>
      </c>
      <c r="BG25" s="92">
        <v>1913.5176000320866</v>
      </c>
      <c r="BH25" s="87">
        <v>1891.6666666666699</v>
      </c>
      <c r="BI25" s="100">
        <v>1800</v>
      </c>
      <c r="BJ25" s="104">
        <f t="shared" si="0"/>
        <v>-9.1860011681415621</v>
      </c>
      <c r="BK25" s="104">
        <f t="shared" si="1"/>
        <v>-4.8458149779737321</v>
      </c>
    </row>
    <row r="26" spans="1:63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89">
        <v>2032.7630431849809</v>
      </c>
      <c r="AV26" s="59">
        <v>2032.7630431849791</v>
      </c>
      <c r="AW26" s="90">
        <v>2027.2581024366564</v>
      </c>
      <c r="AX26" s="91">
        <v>2000</v>
      </c>
      <c r="AY26" s="7">
        <v>2000</v>
      </c>
      <c r="AZ26" s="92">
        <v>2025.3743711924089</v>
      </c>
      <c r="BA26" s="95">
        <v>1980</v>
      </c>
      <c r="BB26" s="96">
        <v>1890</v>
      </c>
      <c r="BC26" s="97">
        <v>2016.3834764293288</v>
      </c>
      <c r="BD26" s="98">
        <v>1925</v>
      </c>
      <c r="BE26" s="97">
        <v>1987.3298414977783</v>
      </c>
      <c r="BF26" s="98">
        <v>1974.3286394935285</v>
      </c>
      <c r="BG26" s="92">
        <v>1990.4701834326149</v>
      </c>
      <c r="BH26" s="87">
        <v>1950</v>
      </c>
      <c r="BI26" s="100">
        <v>1980.1149723207802</v>
      </c>
      <c r="BJ26" s="104">
        <f t="shared" si="0"/>
        <v>-2.3254626561468723</v>
      </c>
      <c r="BK26" s="104">
        <f t="shared" si="1"/>
        <v>1.5443575549118065</v>
      </c>
    </row>
    <row r="27" spans="1:63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89">
        <v>1935.9383440974948</v>
      </c>
      <c r="AV27" s="87">
        <v>1850</v>
      </c>
      <c r="AW27" s="90">
        <v>1923.4017173497268</v>
      </c>
      <c r="AX27" s="91">
        <v>1880</v>
      </c>
      <c r="AY27" s="7">
        <v>1933.3333333333333</v>
      </c>
      <c r="AZ27" s="92">
        <v>1915.6438169028247</v>
      </c>
      <c r="BA27" s="95">
        <v>1876.6666666666699</v>
      </c>
      <c r="BB27" s="96">
        <v>1816.6666666666699</v>
      </c>
      <c r="BC27" s="97">
        <v>1887.5</v>
      </c>
      <c r="BD27" s="98">
        <v>1891.6996684973985</v>
      </c>
      <c r="BE27" s="97">
        <v>1891.84137651488</v>
      </c>
      <c r="BF27" s="98">
        <v>1887.3131470158546</v>
      </c>
      <c r="BG27" s="92">
        <v>1890.544488629891</v>
      </c>
      <c r="BH27" s="87">
        <v>1837.5</v>
      </c>
      <c r="BI27" s="100">
        <v>1828.57142857143</v>
      </c>
      <c r="BJ27" s="104">
        <f t="shared" si="0"/>
        <v>-4.93034231605888</v>
      </c>
      <c r="BK27" s="104">
        <f t="shared" si="1"/>
        <v>-0.48590864917387577</v>
      </c>
    </row>
    <row r="28" spans="1:63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89">
        <v>1900</v>
      </c>
      <c r="AV28" s="87">
        <v>1810</v>
      </c>
      <c r="AW28" s="90">
        <v>1800</v>
      </c>
      <c r="AX28" s="91">
        <v>1901.1025717775215</v>
      </c>
      <c r="AY28" s="7">
        <v>1875</v>
      </c>
      <c r="AZ28" s="92">
        <v>1890.9969052162148</v>
      </c>
      <c r="BA28" s="95">
        <v>1837.5</v>
      </c>
      <c r="BB28" s="96">
        <v>1782.5</v>
      </c>
      <c r="BC28" s="97">
        <v>1670</v>
      </c>
      <c r="BD28" s="98">
        <v>1784.87743730337</v>
      </c>
      <c r="BE28" s="97">
        <v>1737.5</v>
      </c>
      <c r="BF28" s="98">
        <v>1795.4414087428916</v>
      </c>
      <c r="BG28" s="92">
        <v>1814.1506302040186</v>
      </c>
      <c r="BH28" s="87">
        <v>1807.1740812846622</v>
      </c>
      <c r="BI28" s="100">
        <v>1833.3333333333301</v>
      </c>
      <c r="BJ28" s="104">
        <f t="shared" si="0"/>
        <v>1.8518518518516707</v>
      </c>
      <c r="BK28" s="104">
        <f t="shared" si="1"/>
        <v>1.4475225336383819</v>
      </c>
    </row>
    <row r="29" spans="1:63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89">
        <v>1790</v>
      </c>
      <c r="AV29" s="87">
        <v>1829.52474100052</v>
      </c>
      <c r="AW29" s="90">
        <v>1815.909090909091</v>
      </c>
      <c r="AX29" s="91">
        <v>1927.61904761905</v>
      </c>
      <c r="AY29" s="7">
        <v>1876.3157894736801</v>
      </c>
      <c r="AZ29" s="92">
        <v>1830.5555555555557</v>
      </c>
      <c r="BA29" s="95">
        <v>1873.3333333333333</v>
      </c>
      <c r="BB29" s="96">
        <v>1842.8571428571429</v>
      </c>
      <c r="BC29" s="97">
        <v>1875.1154888912115</v>
      </c>
      <c r="BD29" s="98">
        <v>1820</v>
      </c>
      <c r="BE29" s="97">
        <v>1760</v>
      </c>
      <c r="BF29" s="98">
        <v>1725</v>
      </c>
      <c r="BG29" s="92">
        <v>1802.75081259886</v>
      </c>
      <c r="BH29" s="87">
        <v>1830.8334467914949</v>
      </c>
      <c r="BI29" s="100">
        <v>1741.5</v>
      </c>
      <c r="BJ29" s="104">
        <f t="shared" si="0"/>
        <v>-4.0976220275344231</v>
      </c>
      <c r="BK29" s="104">
        <f t="shared" si="1"/>
        <v>-4.8793868687536968</v>
      </c>
    </row>
    <row r="30" spans="1:63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89">
        <v>2060</v>
      </c>
      <c r="AV30" s="87">
        <v>2142.8571428571427</v>
      </c>
      <c r="AW30" s="90">
        <v>1986.6666666666699</v>
      </c>
      <c r="AX30" s="91">
        <v>2016.6666666666667</v>
      </c>
      <c r="AY30" s="7">
        <v>2066.6666666666665</v>
      </c>
      <c r="AZ30" s="92">
        <v>2150</v>
      </c>
      <c r="BA30" s="95">
        <v>2207.1428571428601</v>
      </c>
      <c r="BB30" s="96">
        <v>2137.5</v>
      </c>
      <c r="BC30" s="97">
        <v>2097.5933477349226</v>
      </c>
      <c r="BD30" s="98">
        <v>2093.864804042893</v>
      </c>
      <c r="BE30" s="97">
        <v>2042.8571428571429</v>
      </c>
      <c r="BF30" s="98">
        <v>2040</v>
      </c>
      <c r="BG30" s="92">
        <v>2025</v>
      </c>
      <c r="BH30" s="87">
        <v>2021.4285714285713</v>
      </c>
      <c r="BI30" s="100">
        <v>1978.5714285714287</v>
      </c>
      <c r="BJ30" s="104">
        <f t="shared" si="0"/>
        <v>-0.40747842761281428</v>
      </c>
      <c r="BK30" s="104">
        <f t="shared" si="1"/>
        <v>-2.1201413427561744</v>
      </c>
    </row>
    <row r="31" spans="1:63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89">
        <v>1966.6666666666667</v>
      </c>
      <c r="AV31" s="87">
        <v>2025.5081144982601</v>
      </c>
      <c r="AW31" s="90">
        <v>2150</v>
      </c>
      <c r="AX31" s="91">
        <v>2200</v>
      </c>
      <c r="AY31" s="7">
        <v>2210</v>
      </c>
      <c r="AZ31" s="92">
        <v>2111.5317807526726</v>
      </c>
      <c r="BA31" s="95">
        <v>2138.3333333333298</v>
      </c>
      <c r="BB31" s="96">
        <v>2150</v>
      </c>
      <c r="BC31" s="97">
        <v>2250</v>
      </c>
      <c r="BD31" s="98">
        <v>2333.3333333333335</v>
      </c>
      <c r="BE31" s="97">
        <v>2308.3333333333298</v>
      </c>
      <c r="BF31" s="98">
        <v>2333.3333333333298</v>
      </c>
      <c r="BG31" s="92">
        <v>2278.5725215981402</v>
      </c>
      <c r="BH31" s="87">
        <v>2205.4625949375336</v>
      </c>
      <c r="BI31" s="100">
        <v>2200</v>
      </c>
      <c r="BJ31" s="104">
        <f t="shared" si="0"/>
        <v>2.3255813953488373</v>
      </c>
      <c r="BK31" s="104">
        <f t="shared" si="1"/>
        <v>-0.2476847691759794</v>
      </c>
    </row>
    <row r="32" spans="1:63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89">
        <v>1882.9647510337334</v>
      </c>
      <c r="AV32" s="87">
        <v>1882.9647510337334</v>
      </c>
      <c r="AW32" s="90">
        <v>1750</v>
      </c>
      <c r="AX32" s="91">
        <v>1830</v>
      </c>
      <c r="AY32" s="7">
        <v>1881.25</v>
      </c>
      <c r="AZ32" s="92">
        <v>1845.4545454545455</v>
      </c>
      <c r="BA32" s="95">
        <v>1808.57142857143</v>
      </c>
      <c r="BB32" s="96">
        <v>1838.5069298758285</v>
      </c>
      <c r="BC32" s="97">
        <v>1841.7054218365654</v>
      </c>
      <c r="BD32" s="98">
        <v>1840.5559211385196</v>
      </c>
      <c r="BE32" s="97">
        <v>1842.9934724357902</v>
      </c>
      <c r="BF32" s="98">
        <v>1842.9934724357902</v>
      </c>
      <c r="BG32" s="92">
        <v>1840.3273972455954</v>
      </c>
      <c r="BH32" s="87">
        <v>1784.44444444444</v>
      </c>
      <c r="BI32" s="100">
        <v>1832.7354134402722</v>
      </c>
      <c r="BJ32" s="104">
        <f t="shared" si="0"/>
        <v>4.7277379108726949</v>
      </c>
      <c r="BK32" s="104">
        <f t="shared" si="1"/>
        <v>2.7062186859432775</v>
      </c>
    </row>
    <row r="33" spans="1:63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89">
        <v>1865.0796697929093</v>
      </c>
      <c r="AV33" s="87">
        <v>1865.0796697929075</v>
      </c>
      <c r="AW33" s="90">
        <v>1848.5760782783527</v>
      </c>
      <c r="AX33" s="91">
        <v>1816.6666666666667</v>
      </c>
      <c r="AY33" s="7">
        <v>1895.45454545455</v>
      </c>
      <c r="AZ33" s="92">
        <v>1856.9202660566411</v>
      </c>
      <c r="BA33" s="95">
        <v>1868.75</v>
      </c>
      <c r="BB33" s="96">
        <v>1865.0514447013238</v>
      </c>
      <c r="BC33" s="97">
        <v>1868.5926411364092</v>
      </c>
      <c r="BD33" s="98">
        <v>1866.1695209139293</v>
      </c>
      <c r="BE33" s="97">
        <v>1868.7240878929547</v>
      </c>
      <c r="BF33" s="98">
        <v>1868.7240878929579</v>
      </c>
      <c r="BG33" s="92">
        <v>1862.7347138632103</v>
      </c>
      <c r="BH33" s="87">
        <v>1800</v>
      </c>
      <c r="BI33" s="100">
        <v>1798.3333333333301</v>
      </c>
      <c r="BJ33" s="104">
        <f t="shared" si="0"/>
        <v>-2.7179159968258153</v>
      </c>
      <c r="BK33" s="104">
        <f t="shared" si="1"/>
        <v>-9.2592592592773651E-2</v>
      </c>
    </row>
    <row r="34" spans="1:63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89">
        <v>1711.4557853716101</v>
      </c>
      <c r="AV34" s="87">
        <v>1802.9038531675735</v>
      </c>
      <c r="AW34" s="90">
        <v>1865</v>
      </c>
      <c r="AX34" s="91">
        <v>1843.75</v>
      </c>
      <c r="AY34" s="7">
        <v>1869.2857142857099</v>
      </c>
      <c r="AZ34" s="92">
        <v>1790.0519874172164</v>
      </c>
      <c r="BA34" s="95">
        <v>1765</v>
      </c>
      <c r="BB34" s="96">
        <v>1786.6052308571402</v>
      </c>
      <c r="BC34" s="97">
        <v>1788.2775568079373</v>
      </c>
      <c r="BD34" s="98">
        <v>1788.6106131951783</v>
      </c>
      <c r="BE34" s="97">
        <v>1789.4351094969654</v>
      </c>
      <c r="BF34" s="98">
        <v>1789.435109496967</v>
      </c>
      <c r="BG34" s="92">
        <v>1798.6694845503118</v>
      </c>
      <c r="BH34" s="87">
        <v>1737.5</v>
      </c>
      <c r="BI34" s="100">
        <v>1683.75</v>
      </c>
      <c r="BJ34" s="104">
        <f t="shared" si="0"/>
        <v>-9.7184986595174259</v>
      </c>
      <c r="BK34" s="104">
        <f t="shared" si="1"/>
        <v>-3.093525179856115</v>
      </c>
    </row>
    <row r="35" spans="1:63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89">
        <v>1865.6448431996537</v>
      </c>
      <c r="AV35" s="87">
        <v>1865.6448431996519</v>
      </c>
      <c r="AW35" s="90">
        <v>1846.2643701041923</v>
      </c>
      <c r="AX35" s="91">
        <v>1866.6666666666667</v>
      </c>
      <c r="AY35" s="7">
        <v>1880.89473684211</v>
      </c>
      <c r="AZ35" s="92">
        <v>1852.9932132142494</v>
      </c>
      <c r="BA35" s="95">
        <v>1810.7142857142901</v>
      </c>
      <c r="BB35" s="96">
        <v>1858.2399090424037</v>
      </c>
      <c r="BC35" s="97">
        <v>1864.0096074750404</v>
      </c>
      <c r="BD35" s="98">
        <v>1858.8810924475913</v>
      </c>
      <c r="BE35" s="97">
        <v>1858.9847202713718</v>
      </c>
      <c r="BF35" s="98">
        <v>1858.9847202713734</v>
      </c>
      <c r="BG35" s="92">
        <v>1857.2555695665026</v>
      </c>
      <c r="BH35" s="87">
        <v>1742.8571428571399</v>
      </c>
      <c r="BI35" s="100">
        <v>1716.6666666666699</v>
      </c>
      <c r="BJ35" s="104">
        <f t="shared" si="0"/>
        <v>-7.0194553681501528</v>
      </c>
      <c r="BK35" s="104">
        <f t="shared" si="1"/>
        <v>-1.5027322404368062</v>
      </c>
    </row>
    <row r="36" spans="1:63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89">
        <v>1805</v>
      </c>
      <c r="AV36" s="87">
        <v>1850</v>
      </c>
      <c r="AW36" s="90">
        <v>1883.3333333333333</v>
      </c>
      <c r="AX36" s="91">
        <v>1862.5</v>
      </c>
      <c r="AY36" s="7">
        <v>1862.5</v>
      </c>
      <c r="AZ36" s="92">
        <v>1885.6114033071019</v>
      </c>
      <c r="BA36" s="95">
        <v>1866.6666666666699</v>
      </c>
      <c r="BB36" s="96">
        <v>1883.3131065702289</v>
      </c>
      <c r="BC36" s="97">
        <v>1873.9021374191627</v>
      </c>
      <c r="BD36" s="98">
        <v>1873.8106778924887</v>
      </c>
      <c r="BE36" s="97">
        <v>1812.5</v>
      </c>
      <c r="BF36" s="98">
        <v>1870</v>
      </c>
      <c r="BG36" s="92">
        <v>1860.5879421708514</v>
      </c>
      <c r="BH36" s="87">
        <v>1700</v>
      </c>
      <c r="BI36" s="100">
        <v>1783</v>
      </c>
      <c r="BJ36" s="104">
        <f t="shared" si="0"/>
        <v>-5.3274336283185804</v>
      </c>
      <c r="BK36" s="104">
        <f t="shared" si="1"/>
        <v>4.8823529411764701</v>
      </c>
    </row>
    <row r="37" spans="1:63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89">
        <v>1970</v>
      </c>
      <c r="AV37" s="87">
        <v>2053.8498343964602</v>
      </c>
      <c r="AW37" s="90">
        <v>2154.1419017892322</v>
      </c>
      <c r="AX37" s="91">
        <v>2162.428699478924</v>
      </c>
      <c r="AY37" s="7">
        <v>2084.1764705882401</v>
      </c>
      <c r="AZ37" s="92">
        <v>2157.5065932660286</v>
      </c>
      <c r="BA37" s="95">
        <v>2089.4117647058802</v>
      </c>
      <c r="BB37" s="96">
        <v>2011.7647058823529</v>
      </c>
      <c r="BC37" s="97">
        <v>2122.9795539992274</v>
      </c>
      <c r="BD37" s="98">
        <v>2109.3079462321666</v>
      </c>
      <c r="BE37" s="97">
        <v>2102.2762552494946</v>
      </c>
      <c r="BF37" s="98">
        <v>2130</v>
      </c>
      <c r="BG37" s="92">
        <v>2094.8736656546685</v>
      </c>
      <c r="BH37" s="87">
        <v>2105.6303814684602</v>
      </c>
      <c r="BI37" s="100">
        <v>2110.0039056682299</v>
      </c>
      <c r="BJ37" s="104">
        <f t="shared" si="0"/>
        <v>-2.0489827566299708</v>
      </c>
      <c r="BK37" s="104">
        <f t="shared" si="1"/>
        <v>0.20770616905326031</v>
      </c>
    </row>
    <row r="38" spans="1:63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89">
        <v>2053.1881088580167</v>
      </c>
      <c r="AV38" s="87">
        <v>2053.1881088580149</v>
      </c>
      <c r="AW38" s="90">
        <v>2057.683787336297</v>
      </c>
      <c r="AX38" s="91">
        <v>2058.2726970358367</v>
      </c>
      <c r="AY38" s="7">
        <v>2025</v>
      </c>
      <c r="AZ38" s="92">
        <v>2066.782454355663</v>
      </c>
      <c r="BA38" s="95">
        <v>1981.8181818181799</v>
      </c>
      <c r="BB38" s="96">
        <v>1890</v>
      </c>
      <c r="BC38" s="97">
        <v>2039.8022664607813</v>
      </c>
      <c r="BD38" s="98">
        <v>2036.8962130411405</v>
      </c>
      <c r="BE38" s="97">
        <v>2033.7526603952226</v>
      </c>
      <c r="BF38" s="98">
        <v>2033.7526603952226</v>
      </c>
      <c r="BG38" s="92">
        <v>2026.9582628818816</v>
      </c>
      <c r="BH38" s="87">
        <v>1980</v>
      </c>
      <c r="BI38" s="100">
        <v>1900</v>
      </c>
      <c r="BJ38" s="104">
        <f t="shared" si="0"/>
        <v>-7.6631690596357878</v>
      </c>
      <c r="BK38" s="104">
        <f t="shared" si="1"/>
        <v>-4.0404040404040407</v>
      </c>
    </row>
    <row r="39" spans="1:63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89">
        <v>2192.3410503268051</v>
      </c>
      <c r="AV39" s="87">
        <v>2192.3410503268033</v>
      </c>
      <c r="AW39" s="90">
        <v>2209.1809649092143</v>
      </c>
      <c r="AX39" s="91">
        <v>2227.5702064337142</v>
      </c>
      <c r="AY39" s="7">
        <v>2275</v>
      </c>
      <c r="AZ39" s="92">
        <v>2258.0122755579246</v>
      </c>
      <c r="BA39" s="95">
        <v>2300</v>
      </c>
      <c r="BB39" s="96">
        <v>2250.511146615067</v>
      </c>
      <c r="BC39" s="97">
        <v>2249.0873919411965</v>
      </c>
      <c r="BD39" s="98">
        <v>2244.895893785294</v>
      </c>
      <c r="BE39" s="97">
        <v>2244.471074609547</v>
      </c>
      <c r="BF39" s="98">
        <v>2244.4710746095489</v>
      </c>
      <c r="BG39" s="92">
        <v>2240.4513396755406</v>
      </c>
      <c r="BH39" s="59">
        <v>2244.5078703430268</v>
      </c>
      <c r="BI39" s="100">
        <v>2244.507870343029</v>
      </c>
      <c r="BJ39" s="104">
        <f t="shared" si="0"/>
        <v>1.5990951395539716</v>
      </c>
      <c r="BK39" s="104">
        <f t="shared" si="1"/>
        <v>1.0130224021379024E-13</v>
      </c>
    </row>
    <row r="40" spans="1:63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89">
        <v>2322.8002824708865</v>
      </c>
      <c r="AV40" s="71">
        <v>2322.8002824708865</v>
      </c>
      <c r="AW40" s="71">
        <v>2310.601476389204</v>
      </c>
      <c r="AX40" s="71">
        <v>2315.6963771986225</v>
      </c>
      <c r="AY40" s="7">
        <v>2321.2285314588607</v>
      </c>
      <c r="AZ40" s="92">
        <v>2327.2366136897099</v>
      </c>
      <c r="BA40" s="95">
        <v>2380</v>
      </c>
      <c r="BB40" s="96">
        <v>2331.6512323601105</v>
      </c>
      <c r="BC40" s="97">
        <v>2334.1863019342127</v>
      </c>
      <c r="BD40" s="71">
        <v>2330.8169871923128</v>
      </c>
      <c r="BE40" s="71">
        <v>2333.8268483816701</v>
      </c>
      <c r="BF40" s="59">
        <v>2333.8268483816719</v>
      </c>
      <c r="BG40" s="92">
        <v>2330.33055007455</v>
      </c>
      <c r="BH40" s="59">
        <v>2330.9591732297222</v>
      </c>
      <c r="BI40" s="100">
        <v>2330.9591732297222</v>
      </c>
      <c r="BJ40" s="104">
        <f t="shared" si="0"/>
        <v>0.88105616864450997</v>
      </c>
      <c r="BK40" s="104">
        <f t="shared" si="1"/>
        <v>0</v>
      </c>
    </row>
    <row r="41" spans="1:63" ht="15" customHeight="1" x14ac:dyDescent="0.25">
      <c r="A41" s="1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89">
        <v>2002.7716304638366</v>
      </c>
      <c r="AV41" s="87">
        <v>2002.7716304638348</v>
      </c>
      <c r="AW41" s="90">
        <v>2000</v>
      </c>
      <c r="AX41" s="91">
        <v>2003.0027729728029</v>
      </c>
      <c r="AY41" s="7">
        <v>2060.2222222222199</v>
      </c>
      <c r="AZ41" s="92">
        <v>2000</v>
      </c>
      <c r="BA41" s="95">
        <v>2098</v>
      </c>
      <c r="BB41" s="96">
        <v>2079.1587014522702</v>
      </c>
      <c r="BC41" s="97">
        <v>2059.0139866478371</v>
      </c>
      <c r="BD41" s="98">
        <v>2059.0139866478371</v>
      </c>
      <c r="BE41" s="97">
        <v>2014.9280539267061</v>
      </c>
      <c r="BF41" s="98">
        <v>2014.9280539267061</v>
      </c>
      <c r="BG41" s="92">
        <v>2032.5322238499693</v>
      </c>
      <c r="BH41" s="87">
        <v>2035.0321452357398</v>
      </c>
      <c r="BI41" s="100">
        <v>2035.0321452357398</v>
      </c>
      <c r="BJ41" s="104">
        <f t="shared" si="0"/>
        <v>1.7516072617869896</v>
      </c>
      <c r="BK41" s="104">
        <f t="shared" si="1"/>
        <v>0</v>
      </c>
    </row>
    <row r="42" spans="1:63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BE42" si="3">AVERAGE(AO5:AO41)</f>
        <v>2064.4530541244735</v>
      </c>
      <c r="AP42" s="68">
        <f t="shared" si="3"/>
        <v>2046.5276291262935</v>
      </c>
      <c r="AQ42" s="68">
        <f t="shared" si="3"/>
        <v>2028.0409024379612</v>
      </c>
      <c r="AR42" s="68">
        <f t="shared" si="3"/>
        <v>1995.3755213680388</v>
      </c>
      <c r="AS42" s="68">
        <f t="shared" si="3"/>
        <v>2024.8010841458552</v>
      </c>
      <c r="AT42" s="68">
        <f t="shared" si="3"/>
        <v>2000.3385939475988</v>
      </c>
      <c r="AU42" s="68">
        <f t="shared" si="3"/>
        <v>1976.1112893412194</v>
      </c>
      <c r="AV42" s="68">
        <f t="shared" si="3"/>
        <v>1967.4623086521233</v>
      </c>
      <c r="AW42" s="68">
        <f t="shared" si="3"/>
        <v>2000.2853593944244</v>
      </c>
      <c r="AX42" s="68">
        <f t="shared" si="3"/>
        <v>2018.6812093899659</v>
      </c>
      <c r="AY42" s="68">
        <f t="shared" si="3"/>
        <v>2019.0999909850545</v>
      </c>
      <c r="AZ42" s="68">
        <f t="shared" si="3"/>
        <v>1995.3532551742262</v>
      </c>
      <c r="BA42" s="68">
        <f t="shared" si="3"/>
        <v>1981.0705813352877</v>
      </c>
      <c r="BB42" s="68">
        <f t="shared" si="3"/>
        <v>1957.3167183039304</v>
      </c>
      <c r="BC42" s="68">
        <f t="shared" si="3"/>
        <v>1965.0320028549845</v>
      </c>
      <c r="BD42" s="68">
        <f t="shared" si="3"/>
        <v>1973.9471655532052</v>
      </c>
      <c r="BE42" s="68">
        <f t="shared" si="3"/>
        <v>1971.3392418154406</v>
      </c>
      <c r="BF42" s="68">
        <f>AVERAGE(BF5:BF41)</f>
        <v>1979.1511490430253</v>
      </c>
      <c r="BG42" s="68">
        <f>AVERAGE(BG5:BG41)</f>
        <v>1974.6662248748826</v>
      </c>
      <c r="BH42" s="68">
        <f>AVERAGE(BH5:BH41)</f>
        <v>1953.7112637444623</v>
      </c>
      <c r="BI42" s="68">
        <f>AVERAGE(BI5:BI41)</f>
        <v>1947.4669151640189</v>
      </c>
      <c r="BJ42" s="105">
        <f t="shared" si="0"/>
        <v>-2.6405454592936666</v>
      </c>
      <c r="BK42" s="105">
        <f t="shared" si="1"/>
        <v>-0.31961470951830812</v>
      </c>
    </row>
    <row r="43" spans="1:63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4">O42/N42*100-100</f>
        <v>28.239702406242088</v>
      </c>
      <c r="P43" s="68">
        <f t="shared" si="4"/>
        <v>5.484478141895849</v>
      </c>
      <c r="Q43" s="68">
        <f t="shared" si="4"/>
        <v>-7.9306415263560979</v>
      </c>
      <c r="R43" s="68">
        <f t="shared" si="4"/>
        <v>-2.6149626167780582</v>
      </c>
      <c r="S43" s="68">
        <f t="shared" si="4"/>
        <v>0.7488530175869812</v>
      </c>
      <c r="T43" s="68">
        <f t="shared" si="4"/>
        <v>-9.4258349522279019</v>
      </c>
      <c r="U43" s="68">
        <f t="shared" si="4"/>
        <v>0.46277838499308643</v>
      </c>
      <c r="V43" s="68">
        <f t="shared" si="4"/>
        <v>-10.578815060992497</v>
      </c>
      <c r="W43" s="68">
        <f t="shared" si="4"/>
        <v>-3.9819382846933422</v>
      </c>
      <c r="X43" s="68">
        <f t="shared" si="4"/>
        <v>24.203384927505383</v>
      </c>
      <c r="Y43" s="68">
        <f t="shared" si="4"/>
        <v>0.15748038161589761</v>
      </c>
      <c r="Z43" s="68">
        <f t="shared" si="4"/>
        <v>-4.2414394315864854</v>
      </c>
      <c r="AA43" s="68">
        <f t="shared" si="4"/>
        <v>-3.8160535769357438</v>
      </c>
      <c r="AB43" s="68">
        <f t="shared" si="4"/>
        <v>-1.5569333581607765</v>
      </c>
      <c r="AC43" s="68">
        <f t="shared" si="4"/>
        <v>-3.0301709186067711</v>
      </c>
      <c r="AD43" s="68">
        <f t="shared" si="4"/>
        <v>-1.5519807149466232</v>
      </c>
      <c r="AE43" s="68">
        <f t="shared" si="4"/>
        <v>0.68260289056436818</v>
      </c>
      <c r="AF43" s="68">
        <f t="shared" si="4"/>
        <v>-1.800314583783134</v>
      </c>
      <c r="AG43" s="68">
        <f t="shared" si="4"/>
        <v>-1.2030717342731378</v>
      </c>
      <c r="AH43" s="68">
        <f t="shared" si="4"/>
        <v>2.1732489756255404</v>
      </c>
      <c r="AI43" s="68">
        <f t="shared" si="4"/>
        <v>2.5962447772004111</v>
      </c>
      <c r="AJ43" s="68">
        <f t="shared" si="4"/>
        <v>1.7948261922528417</v>
      </c>
      <c r="AK43" s="68">
        <f t="shared" si="4"/>
        <v>-2.823192234957304</v>
      </c>
      <c r="AL43" s="68">
        <f t="shared" si="4"/>
        <v>-1.5323445451692663</v>
      </c>
      <c r="AM43" s="68">
        <f t="shared" si="4"/>
        <v>-0.63185721971971986</v>
      </c>
      <c r="AN43" s="68">
        <f t="shared" si="4"/>
        <v>1.3659557375334259</v>
      </c>
      <c r="AO43" s="68">
        <f t="shared" ref="AO43:BE43" si="5">AO42/AN42*100-100</f>
        <v>-0.15616677442980631</v>
      </c>
      <c r="AP43" s="68">
        <f t="shared" si="5"/>
        <v>-0.86828930124460157</v>
      </c>
      <c r="AQ43" s="68">
        <f t="shared" si="5"/>
        <v>-0.90332162758167556</v>
      </c>
      <c r="AR43" s="68">
        <f t="shared" si="5"/>
        <v>-1.610686501966228</v>
      </c>
      <c r="AS43" s="68">
        <f t="shared" si="5"/>
        <v>1.4746879703947684</v>
      </c>
      <c r="AT43" s="68">
        <f t="shared" si="5"/>
        <v>-1.2081428832588585</v>
      </c>
      <c r="AU43" s="68">
        <f t="shared" si="5"/>
        <v>-1.211160184564946</v>
      </c>
      <c r="AV43" s="68">
        <f t="shared" si="5"/>
        <v>-0.4376768016936694</v>
      </c>
      <c r="AW43" s="68">
        <f t="shared" si="5"/>
        <v>1.6682937506837305</v>
      </c>
      <c r="AX43" s="68">
        <f t="shared" si="5"/>
        <v>0.91966128278370718</v>
      </c>
      <c r="AY43" s="68">
        <f t="shared" si="5"/>
        <v>2.0745306051310308E-2</v>
      </c>
      <c r="AZ43" s="68">
        <f t="shared" si="5"/>
        <v>-1.1761049931580203</v>
      </c>
      <c r="BA43" s="68">
        <f t="shared" si="5"/>
        <v>-0.71579675437928358</v>
      </c>
      <c r="BB43" s="68">
        <f t="shared" si="5"/>
        <v>-1.1990417330485315</v>
      </c>
      <c r="BC43" s="68">
        <f t="shared" si="5"/>
        <v>0.39417660304559377</v>
      </c>
      <c r="BD43" s="68">
        <f t="shared" si="5"/>
        <v>0.4536904582351724</v>
      </c>
      <c r="BE43" s="68">
        <f t="shared" si="5"/>
        <v>-0.13211720066649946</v>
      </c>
      <c r="BF43" s="68">
        <f>BF42/BE42*100-100</f>
        <v>0.39627411973957294</v>
      </c>
      <c r="BG43" s="68">
        <f>BG42/BF42*100-100</f>
        <v>-0.22660847153140651</v>
      </c>
      <c r="BH43" s="68">
        <f>BH42/BG42*100-100</f>
        <v>-1.0611900313303835</v>
      </c>
      <c r="BI43" s="68">
        <f>BI42/BH42*100-100</f>
        <v>-0.31961470951830506</v>
      </c>
      <c r="BJ43" s="106"/>
      <c r="BK43" s="106"/>
    </row>
    <row r="44" spans="1:63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6">O42/C42*100-100</f>
        <v>39.391855191786078</v>
      </c>
      <c r="P44" s="68">
        <f t="shared" si="6"/>
        <v>45.58859294030151</v>
      </c>
      <c r="Q44" s="68">
        <f t="shared" si="6"/>
        <v>35.569511840558533</v>
      </c>
      <c r="R44" s="68">
        <f t="shared" si="6"/>
        <v>30.354526498569726</v>
      </c>
      <c r="S44" s="68">
        <f t="shared" si="6"/>
        <v>31.964959767514642</v>
      </c>
      <c r="T44" s="68">
        <f t="shared" si="6"/>
        <v>12.907447548801713</v>
      </c>
      <c r="U44" s="68">
        <f t="shared" si="6"/>
        <v>7.4915394878441361</v>
      </c>
      <c r="V44" s="68">
        <f t="shared" si="6"/>
        <v>3.2489541344184971</v>
      </c>
      <c r="W44" s="68">
        <f t="shared" si="6"/>
        <v>-1.401923797200439</v>
      </c>
      <c r="X44" s="68">
        <f t="shared" si="6"/>
        <v>14.855026788772264</v>
      </c>
      <c r="Y44" s="68">
        <f t="shared" si="6"/>
        <v>21.159427729655761</v>
      </c>
      <c r="Z44" s="68">
        <f t="shared" si="6"/>
        <v>13.724970822467114</v>
      </c>
      <c r="AA44" s="68">
        <f t="shared" si="6"/>
        <v>-14.70257420045067</v>
      </c>
      <c r="AB44" s="68">
        <f t="shared" si="6"/>
        <v>-20.396438222247667</v>
      </c>
      <c r="AC44" s="68">
        <f t="shared" si="6"/>
        <v>-16.1594703403035</v>
      </c>
      <c r="AD44" s="68">
        <f t="shared" si="6"/>
        <v>-15.244330108673083</v>
      </c>
      <c r="AE44" s="68">
        <f t="shared" si="6"/>
        <v>-15.300063486552901</v>
      </c>
      <c r="AF44" s="68">
        <f t="shared" si="6"/>
        <v>-8.1690996984947049</v>
      </c>
      <c r="AG44" s="68">
        <f t="shared" si="6"/>
        <v>-9.691818049298746</v>
      </c>
      <c r="AH44" s="68">
        <f t="shared" si="6"/>
        <v>3.1867377431724861</v>
      </c>
      <c r="AI44" s="68">
        <f t="shared" si="6"/>
        <v>10.256045728651245</v>
      </c>
      <c r="AJ44" s="68">
        <f t="shared" si="6"/>
        <v>-9.6361583209344417</v>
      </c>
      <c r="AK44" s="68">
        <f t="shared" si="6"/>
        <v>-12.325373618632625</v>
      </c>
      <c r="AL44" s="68">
        <f t="shared" si="6"/>
        <v>-9.8449804236178693</v>
      </c>
      <c r="AM44" s="68">
        <f t="shared" si="6"/>
        <v>-6.8603733701998806</v>
      </c>
      <c r="AN44" s="68">
        <f t="shared" si="6"/>
        <v>-4.0949495740910464</v>
      </c>
      <c r="AO44" s="68">
        <f t="shared" ref="AO44:BE44" si="7">AO42/AC42*100-100</f>
        <v>-1.2525034753131763</v>
      </c>
      <c r="AP44" s="68">
        <f t="shared" si="7"/>
        <v>-0.56673228368546802</v>
      </c>
      <c r="AQ44" s="68">
        <f t="shared" si="7"/>
        <v>-2.1329776196556196</v>
      </c>
      <c r="AR44" s="68">
        <f t="shared" si="7"/>
        <v>-1.9439919253689482</v>
      </c>
      <c r="AS44" s="68">
        <f t="shared" si="7"/>
        <v>0.71368612021383626</v>
      </c>
      <c r="AT44" s="68">
        <f t="shared" si="7"/>
        <v>-2.6194019604673855</v>
      </c>
      <c r="AU44" s="68">
        <f t="shared" si="7"/>
        <v>-6.2332513071033873</v>
      </c>
      <c r="AV44" s="68">
        <f t="shared" si="7"/>
        <v>-8.2896873266921034</v>
      </c>
      <c r="AW44" s="68">
        <f t="shared" si="7"/>
        <v>-4.0508612777148301</v>
      </c>
      <c r="AX44" s="68">
        <f t="shared" si="7"/>
        <v>-1.6615706396124921</v>
      </c>
      <c r="AY44" s="68">
        <f t="shared" si="7"/>
        <v>-1.0157307800223663</v>
      </c>
      <c r="AZ44" s="68">
        <f t="shared" si="7"/>
        <v>-3.4980634518695553</v>
      </c>
      <c r="BA44" s="68">
        <f t="shared" si="7"/>
        <v>-4.0389619237211463</v>
      </c>
      <c r="BB44" s="68">
        <f t="shared" si="7"/>
        <v>-4.3591354229822485</v>
      </c>
      <c r="BC44" s="68">
        <f t="shared" si="7"/>
        <v>-3.1068850488780555</v>
      </c>
      <c r="BD44" s="68">
        <f t="shared" si="7"/>
        <v>-1.07390090663948</v>
      </c>
      <c r="BE44" s="68">
        <f t="shared" si="7"/>
        <v>-2.6403503410295315</v>
      </c>
      <c r="BF44" s="68">
        <f>BF42/AT42*100-100</f>
        <v>-1.0591929270714502</v>
      </c>
      <c r="BG44" s="68">
        <f>BG42/AU42*100-100</f>
        <v>-7.3126674298720218E-2</v>
      </c>
      <c r="BH44" s="68">
        <f>BH42/AV42*100-100</f>
        <v>-0.69892291441566101</v>
      </c>
      <c r="BI44" s="68">
        <f>BI42/AW42*100-100</f>
        <v>-2.6405454592936621</v>
      </c>
      <c r="BJ44" s="107"/>
      <c r="BK44" s="107"/>
    </row>
    <row r="46" spans="1:63" ht="15" customHeight="1" x14ac:dyDescent="0.25">
      <c r="A46" s="69" t="s">
        <v>40</v>
      </c>
      <c r="BJ46" s="109"/>
      <c r="BK46" s="109"/>
    </row>
    <row r="47" spans="1:63" ht="15" customHeight="1" x14ac:dyDescent="0.25">
      <c r="A47" s="48" t="s">
        <v>5</v>
      </c>
      <c r="B47" s="71">
        <v>2488.3205710130815</v>
      </c>
      <c r="V47" s="48"/>
      <c r="W47" s="70"/>
      <c r="BJ47"/>
      <c r="BK47"/>
    </row>
    <row r="48" spans="1:63" ht="15" customHeight="1" x14ac:dyDescent="0.25">
      <c r="A48" s="48" t="s">
        <v>8</v>
      </c>
      <c r="B48" s="100">
        <v>2396.6917986845256</v>
      </c>
      <c r="D48" s="48"/>
      <c r="E48" s="7"/>
      <c r="V48" s="48"/>
      <c r="W48" s="70"/>
      <c r="BJ48"/>
      <c r="BK48"/>
    </row>
    <row r="49" spans="1:63" ht="15" customHeight="1" x14ac:dyDescent="0.25">
      <c r="A49" s="48" t="s">
        <v>2</v>
      </c>
      <c r="B49" s="100">
        <v>2367.8035817916234</v>
      </c>
      <c r="D49" s="1"/>
      <c r="E49" s="7"/>
      <c r="G49" s="52"/>
      <c r="V49" s="48"/>
      <c r="W49" s="70"/>
      <c r="BJ49"/>
      <c r="BK49"/>
    </row>
    <row r="50" spans="1:63" ht="15" customHeight="1" x14ac:dyDescent="0.25">
      <c r="A50" s="48"/>
      <c r="B50" s="88"/>
      <c r="C50" s="48"/>
      <c r="V50" s="48"/>
      <c r="W50" s="71"/>
      <c r="BJ50"/>
      <c r="BK50"/>
    </row>
    <row r="51" spans="1:63" ht="15" customHeight="1" x14ac:dyDescent="0.25">
      <c r="A51" s="69" t="s">
        <v>41</v>
      </c>
      <c r="BJ51"/>
      <c r="BK51"/>
    </row>
    <row r="52" spans="1:63" ht="15" customHeight="1" x14ac:dyDescent="0.25">
      <c r="A52" s="1" t="s">
        <v>28</v>
      </c>
      <c r="B52" s="100">
        <v>1683.75</v>
      </c>
      <c r="V52" s="48"/>
      <c r="W52" s="70"/>
      <c r="Z52" s="48"/>
      <c r="BJ52"/>
      <c r="BK52"/>
    </row>
    <row r="53" spans="1:63" ht="15" customHeight="1" x14ac:dyDescent="0.25">
      <c r="A53" s="1" t="s">
        <v>16</v>
      </c>
      <c r="B53" s="100">
        <v>1662.5</v>
      </c>
      <c r="V53" s="48"/>
      <c r="W53" s="70"/>
      <c r="Z53" s="48"/>
      <c r="BJ53"/>
      <c r="BK53"/>
    </row>
    <row r="54" spans="1:63" ht="15" customHeight="1" x14ac:dyDescent="0.25">
      <c r="A54" s="1" t="s">
        <v>14</v>
      </c>
      <c r="B54" s="100">
        <v>1561</v>
      </c>
      <c r="V54" s="48"/>
      <c r="W54" s="70"/>
      <c r="Z54" s="48"/>
      <c r="BJ54"/>
      <c r="BK54"/>
    </row>
    <row r="55" spans="1:63" ht="15" customHeight="1" x14ac:dyDescent="0.25">
      <c r="BJ55"/>
      <c r="BK55"/>
    </row>
    <row r="56" spans="1:63" ht="15" customHeight="1" x14ac:dyDescent="0.25">
      <c r="BJ56"/>
      <c r="BK56"/>
    </row>
    <row r="57" spans="1:63" ht="15" customHeight="1" x14ac:dyDescent="0.25">
      <c r="A57" s="48"/>
      <c r="B57" s="11"/>
      <c r="BJ57" s="110"/>
      <c r="BK57" s="110"/>
    </row>
    <row r="58" spans="1:63" ht="15" customHeight="1" x14ac:dyDescent="0.25">
      <c r="A58" s="48"/>
      <c r="B58" s="11"/>
      <c r="BJ58" s="110"/>
      <c r="BK58" s="110"/>
    </row>
    <row r="59" spans="1:63" ht="15" customHeight="1" x14ac:dyDescent="0.25">
      <c r="A59" s="48"/>
      <c r="B59" s="11"/>
      <c r="BJ59" s="110"/>
      <c r="BK59" s="110"/>
    </row>
    <row r="60" spans="1:63" ht="15" customHeight="1" x14ac:dyDescent="0.25">
      <c r="BJ60" s="110"/>
      <c r="BK60" s="110"/>
    </row>
    <row r="61" spans="1:63" ht="15" customHeight="1" x14ac:dyDescent="0.25">
      <c r="B61" s="48"/>
      <c r="C61" s="49"/>
      <c r="BJ61" s="110"/>
      <c r="BK61" s="110"/>
    </row>
    <row r="62" spans="1:63" ht="15" customHeight="1" x14ac:dyDescent="0.25">
      <c r="BJ62" s="110"/>
      <c r="BK62" s="110"/>
    </row>
    <row r="63" spans="1:63" ht="15" customHeight="1" x14ac:dyDescent="0.25">
      <c r="BJ63" s="110"/>
      <c r="BK63" s="110"/>
    </row>
    <row r="64" spans="1:63" ht="15" customHeight="1" x14ac:dyDescent="0.25">
      <c r="BJ64" s="110"/>
      <c r="BK64" s="110"/>
    </row>
    <row r="65" spans="62:63" ht="15" customHeight="1" x14ac:dyDescent="0.25">
      <c r="BJ65" s="110"/>
      <c r="BK65" s="110"/>
    </row>
    <row r="66" spans="62:63" ht="15" customHeight="1" x14ac:dyDescent="0.25">
      <c r="BJ66" s="110"/>
      <c r="BK66" s="110"/>
    </row>
    <row r="67" spans="62:63" ht="15" customHeight="1" x14ac:dyDescent="0.25">
      <c r="BJ67" s="110"/>
      <c r="BK67" s="110"/>
    </row>
    <row r="68" spans="62:63" ht="15" customHeight="1" x14ac:dyDescent="0.25">
      <c r="BJ68" s="110"/>
      <c r="BK68" s="110"/>
    </row>
    <row r="69" spans="62:63" ht="15" customHeight="1" x14ac:dyDescent="0.25">
      <c r="BJ69" s="110"/>
      <c r="BK69" s="110"/>
    </row>
    <row r="70" spans="62:63" ht="15" customHeight="1" x14ac:dyDescent="0.25">
      <c r="BJ70" s="110"/>
      <c r="BK70" s="110"/>
    </row>
    <row r="71" spans="62:63" ht="15" customHeight="1" x14ac:dyDescent="0.25">
      <c r="BJ71" s="110"/>
      <c r="BK71" s="110"/>
    </row>
    <row r="72" spans="62:63" ht="15" customHeight="1" x14ac:dyDescent="0.25">
      <c r="BJ72" s="110"/>
      <c r="BK72" s="1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0"/>
  <sheetViews>
    <sheetView topLeftCell="A26" workbookViewId="0">
      <selection activeCell="C38" sqref="B1:C38"/>
    </sheetView>
  </sheetViews>
  <sheetFormatPr defaultRowHeight="15" x14ac:dyDescent="0.25"/>
  <cols>
    <col min="4" max="4" width="10.140625" customWidth="1"/>
  </cols>
  <sheetData>
    <row r="1" spans="2:7" x14ac:dyDescent="0.25">
      <c r="B1" s="48"/>
      <c r="C1" s="87"/>
    </row>
    <row r="2" spans="2:7" x14ac:dyDescent="0.25">
      <c r="B2" s="48"/>
      <c r="C2" s="100"/>
      <c r="D2" s="87"/>
      <c r="F2" s="26"/>
      <c r="G2" s="98"/>
    </row>
    <row r="3" spans="2:7" x14ac:dyDescent="0.25">
      <c r="B3" s="48"/>
      <c r="C3" s="100"/>
      <c r="D3" s="87"/>
      <c r="E3" s="92"/>
      <c r="F3" s="1"/>
      <c r="G3" s="98"/>
    </row>
    <row r="4" spans="2:7" x14ac:dyDescent="0.25">
      <c r="B4" s="48"/>
      <c r="C4" s="100"/>
      <c r="D4" s="87"/>
      <c r="E4" s="92"/>
      <c r="F4" s="1"/>
      <c r="G4" s="98"/>
    </row>
    <row r="5" spans="2:7" x14ac:dyDescent="0.25">
      <c r="B5" s="48"/>
      <c r="C5" s="100"/>
      <c r="D5" s="87"/>
      <c r="E5" s="92"/>
      <c r="F5" s="1"/>
      <c r="G5" s="98"/>
    </row>
    <row r="6" spans="2:7" x14ac:dyDescent="0.25">
      <c r="B6" s="48"/>
      <c r="C6" s="100"/>
      <c r="D6" s="87"/>
      <c r="E6" s="92"/>
      <c r="F6" s="1"/>
      <c r="G6" s="98"/>
    </row>
    <row r="7" spans="2:7" x14ac:dyDescent="0.25">
      <c r="B7" s="48"/>
      <c r="C7" s="101"/>
      <c r="D7" s="87"/>
      <c r="E7" s="92"/>
      <c r="F7" s="1"/>
      <c r="G7" s="98"/>
    </row>
    <row r="8" spans="2:7" x14ac:dyDescent="0.25">
      <c r="B8" s="48"/>
      <c r="C8" s="100"/>
      <c r="D8" s="87"/>
      <c r="E8" s="92"/>
      <c r="F8" s="1"/>
      <c r="G8" s="98"/>
    </row>
    <row r="9" spans="2:7" x14ac:dyDescent="0.25">
      <c r="B9" s="48"/>
      <c r="C9" s="100"/>
      <c r="D9" s="87"/>
      <c r="E9" s="93"/>
      <c r="F9" s="1"/>
      <c r="G9" s="98"/>
    </row>
    <row r="10" spans="2:7" x14ac:dyDescent="0.25">
      <c r="B10" s="48"/>
      <c r="C10" s="94"/>
      <c r="D10" s="87"/>
      <c r="E10" s="92"/>
      <c r="F10" s="1"/>
      <c r="G10" s="98"/>
    </row>
    <row r="11" spans="2:7" x14ac:dyDescent="0.25">
      <c r="B11" s="48"/>
      <c r="C11" s="100"/>
      <c r="D11" s="87"/>
      <c r="E11" s="94"/>
      <c r="F11" s="1"/>
      <c r="G11" s="98"/>
    </row>
    <row r="12" spans="2:7" x14ac:dyDescent="0.25">
      <c r="B12" s="48"/>
      <c r="C12" s="100"/>
      <c r="D12" s="94"/>
      <c r="E12" s="92"/>
      <c r="F12" s="1"/>
      <c r="G12" s="98"/>
    </row>
    <row r="13" spans="2:7" x14ac:dyDescent="0.25">
      <c r="B13" s="48"/>
      <c r="C13" s="100"/>
      <c r="D13" s="87"/>
      <c r="E13" s="92"/>
      <c r="F13" s="1"/>
      <c r="G13" s="98"/>
    </row>
    <row r="14" spans="2:7" x14ac:dyDescent="0.25">
      <c r="B14" s="48"/>
      <c r="C14" s="100"/>
      <c r="D14" s="87"/>
      <c r="E14" s="92"/>
      <c r="F14" s="1"/>
      <c r="G14" s="98"/>
    </row>
    <row r="15" spans="2:7" x14ac:dyDescent="0.25">
      <c r="B15" s="48"/>
      <c r="C15" s="100"/>
      <c r="D15" s="87"/>
      <c r="E15" s="92"/>
      <c r="F15" s="1"/>
      <c r="G15" s="98"/>
    </row>
    <row r="16" spans="2:7" x14ac:dyDescent="0.25">
      <c r="B16" s="48"/>
      <c r="C16" s="100"/>
      <c r="D16" s="87"/>
      <c r="E16" s="92"/>
      <c r="F16" s="1"/>
      <c r="G16" s="98"/>
    </row>
    <row r="17" spans="2:7" x14ac:dyDescent="0.25">
      <c r="B17" s="48"/>
      <c r="C17" s="100"/>
      <c r="D17" s="87"/>
      <c r="E17" s="92"/>
      <c r="F17" s="1"/>
      <c r="G17" s="98"/>
    </row>
    <row r="18" spans="2:7" x14ac:dyDescent="0.25">
      <c r="B18" s="48"/>
      <c r="C18" s="100"/>
      <c r="D18" s="87"/>
      <c r="E18" s="92"/>
      <c r="F18" s="1"/>
      <c r="G18" s="98"/>
    </row>
    <row r="19" spans="2:7" x14ac:dyDescent="0.25">
      <c r="B19" s="48"/>
      <c r="C19" s="100"/>
      <c r="D19" s="87"/>
      <c r="E19" s="92"/>
      <c r="F19" s="1"/>
      <c r="G19" s="98"/>
    </row>
    <row r="20" spans="2:7" x14ac:dyDescent="0.25">
      <c r="B20" s="48"/>
      <c r="C20" s="100"/>
      <c r="D20" s="87"/>
      <c r="E20" s="92"/>
      <c r="F20" s="1"/>
      <c r="G20" s="98"/>
    </row>
    <row r="21" spans="2:7" x14ac:dyDescent="0.25">
      <c r="B21" s="48"/>
      <c r="C21" s="100"/>
      <c r="D21" s="87"/>
      <c r="E21" s="92"/>
      <c r="F21" s="1"/>
      <c r="G21" s="98"/>
    </row>
    <row r="22" spans="2:7" x14ac:dyDescent="0.25">
      <c r="B22" s="48"/>
      <c r="C22" s="100"/>
      <c r="D22" s="87"/>
      <c r="E22" s="92"/>
      <c r="F22" s="1"/>
      <c r="G22" s="98"/>
    </row>
    <row r="23" spans="2:7" x14ac:dyDescent="0.25">
      <c r="B23" s="48"/>
      <c r="C23" s="100"/>
      <c r="D23" s="87"/>
      <c r="E23" s="92"/>
      <c r="F23" s="1"/>
      <c r="G23" s="98"/>
    </row>
    <row r="24" spans="2:7" x14ac:dyDescent="0.25">
      <c r="B24" s="48"/>
      <c r="C24" s="100"/>
      <c r="D24" s="87"/>
      <c r="E24" s="92"/>
      <c r="F24" s="1"/>
      <c r="G24" s="98"/>
    </row>
    <row r="25" spans="2:7" x14ac:dyDescent="0.25">
      <c r="B25" s="48"/>
      <c r="C25" s="100"/>
      <c r="D25" s="87"/>
      <c r="E25" s="92"/>
      <c r="F25" s="1"/>
      <c r="G25" s="98"/>
    </row>
    <row r="26" spans="2:7" x14ac:dyDescent="0.25">
      <c r="B26" s="1"/>
      <c r="C26" s="100"/>
      <c r="D26" s="87"/>
      <c r="E26" s="92"/>
      <c r="F26" s="1"/>
      <c r="G26" s="98"/>
    </row>
    <row r="27" spans="2:7" x14ac:dyDescent="0.25">
      <c r="B27" s="48"/>
      <c r="C27" s="100"/>
      <c r="D27" s="87"/>
      <c r="E27" s="92"/>
      <c r="F27" s="1"/>
      <c r="G27" s="98"/>
    </row>
    <row r="28" spans="2:7" x14ac:dyDescent="0.25">
      <c r="B28" s="48"/>
      <c r="C28" s="100"/>
      <c r="D28" s="87"/>
      <c r="E28" s="92"/>
      <c r="F28" s="1"/>
      <c r="G28" s="98"/>
    </row>
    <row r="29" spans="2:7" x14ac:dyDescent="0.25">
      <c r="B29" s="48"/>
      <c r="C29" s="100"/>
      <c r="D29" s="87"/>
      <c r="E29" s="92"/>
      <c r="F29" s="1"/>
      <c r="G29" s="98"/>
    </row>
    <row r="30" spans="2:7" x14ac:dyDescent="0.25">
      <c r="B30" s="48"/>
      <c r="C30" s="100"/>
      <c r="D30" s="87"/>
      <c r="E30" s="92"/>
      <c r="F30" s="1"/>
      <c r="G30" s="98"/>
    </row>
    <row r="31" spans="2:7" x14ac:dyDescent="0.25">
      <c r="B31" s="48"/>
      <c r="C31" s="100"/>
      <c r="D31" s="87"/>
      <c r="E31" s="92"/>
      <c r="F31" s="1"/>
      <c r="G31" s="98"/>
    </row>
    <row r="32" spans="2:7" x14ac:dyDescent="0.25">
      <c r="B32" s="48"/>
      <c r="C32" s="100"/>
      <c r="D32" s="87"/>
      <c r="E32" s="92"/>
      <c r="F32" s="1"/>
      <c r="G32" s="98"/>
    </row>
    <row r="33" spans="2:7" x14ac:dyDescent="0.25">
      <c r="B33" s="48"/>
      <c r="C33" s="100"/>
      <c r="D33" s="87"/>
      <c r="E33" s="92"/>
      <c r="F33" s="1"/>
      <c r="G33" s="98"/>
    </row>
    <row r="34" spans="2:7" x14ac:dyDescent="0.25">
      <c r="B34" s="48"/>
      <c r="C34" s="100"/>
      <c r="D34" s="87"/>
      <c r="E34" s="92"/>
      <c r="F34" s="1"/>
      <c r="G34" s="98"/>
    </row>
    <row r="35" spans="2:7" x14ac:dyDescent="0.25">
      <c r="B35" s="48"/>
      <c r="C35" s="100"/>
      <c r="D35" s="87"/>
      <c r="E35" s="92"/>
      <c r="F35" s="1"/>
      <c r="G35" s="98"/>
    </row>
    <row r="36" spans="2:7" x14ac:dyDescent="0.25">
      <c r="B36" s="48"/>
      <c r="C36" s="100"/>
      <c r="D36" s="99"/>
      <c r="E36" s="92"/>
      <c r="F36" s="1"/>
      <c r="G36" s="98"/>
    </row>
    <row r="37" spans="2:7" x14ac:dyDescent="0.25">
      <c r="B37" s="48"/>
      <c r="C37" s="100"/>
      <c r="D37" s="87"/>
      <c r="E37" s="92"/>
      <c r="F37" s="1"/>
      <c r="G37" s="98"/>
    </row>
    <row r="38" spans="2:7" x14ac:dyDescent="0.25">
      <c r="B38" s="48"/>
      <c r="C38" s="100"/>
      <c r="D38" s="87"/>
      <c r="E38" s="92"/>
      <c r="F38" s="1"/>
      <c r="G38" s="98"/>
    </row>
    <row r="39" spans="2:7" x14ac:dyDescent="0.25">
      <c r="B39" s="1"/>
      <c r="C39" s="92"/>
      <c r="D39" s="97"/>
      <c r="E39" s="92"/>
      <c r="F39" s="92"/>
    </row>
    <row r="40" spans="2:7" x14ac:dyDescent="0.25">
      <c r="D40" s="1"/>
      <c r="E40" s="92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2020-12-14T12:59:50Z</dcterms:modified>
</cp:coreProperties>
</file>